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ole de compras" sheetId="1" state="visible" r:id="rId1"/>
    <sheet xmlns:r="http://schemas.openxmlformats.org/officeDocument/2006/relationships" name="Listas" sheetId="2" state="hidden" r:id="rId2"/>
    <sheet xmlns:r="http://schemas.openxmlformats.org/officeDocument/2006/relationships" name="Alçadas" sheetId="3" state="visible" r:id="rId3"/>
    <sheet xmlns:r="http://schemas.openxmlformats.org/officeDocument/2006/relationships" name="Indicadores" sheetId="4" state="visible" r:id="rId4"/>
    <sheet xmlns:r="http://schemas.openxmlformats.org/officeDocument/2006/relationships" name="Guia dos campos" sheetId="5" state="visible" r:id="rId5"/>
  </sheets>
  <definedNames>
    <definedName name="_xlnm._FilterDatabase" localSheetId="0" hidden="1">'Controle de compras'!$A$6:$BF$206</definedName>
    <definedName name="_xlnm.Print_Titles" localSheetId="0">'Controle de compras'!$5:$6</definedName>
  </definedNames>
  <calcPr calcId="124519" fullCalcOnLoad="1"/>
</workbook>
</file>

<file path=xl/styles.xml><?xml version="1.0" encoding="utf-8"?>
<styleSheet xmlns="http://schemas.openxmlformats.org/spreadsheetml/2006/main">
  <numFmts count="5">
    <numFmt numFmtId="164" formatCode="yyyy-mm-dd"/>
    <numFmt numFmtId="165" formatCode="DD/MM/YYYY"/>
    <numFmt numFmtId="166" formatCode="&quot;R$&quot; #,##0.00"/>
    <numFmt numFmtId="167" formatCode="0.0%"/>
    <numFmt numFmtId="168" formatCode="0.0"/>
  </numFmts>
  <fonts count="8">
    <font>
      <name val="Calibri"/>
      <family val="2"/>
      <color theme="1"/>
      <sz val="11"/>
      <scheme val="minor"/>
    </font>
    <font>
      <name val="Arial"/>
      <b val="1"/>
      <color rgb="0000ACAC"/>
      <sz val="9"/>
    </font>
    <font>
      <name val="Arial"/>
      <b val="1"/>
      <color rgb="00032D60"/>
      <sz val="15"/>
    </font>
    <font>
      <name val="Arial"/>
      <i val="1"/>
      <color rgb="00474747"/>
      <sz val="9"/>
    </font>
    <font>
      <name val="Arial"/>
      <b val="1"/>
      <color rgb="00FFFFFF"/>
      <sz val="9"/>
    </font>
    <font>
      <name val="Arial"/>
      <color rgb="00474747"/>
      <sz val="9"/>
    </font>
    <font>
      <name val="Arial"/>
      <b val="1"/>
      <color rgb="00032D60"/>
      <sz val="9"/>
    </font>
    <font>
      <name val="Arial"/>
      <color rgb="00474747"/>
      <sz val="8"/>
    </font>
  </fonts>
  <fills count="5">
    <fill>
      <patternFill/>
    </fill>
    <fill>
      <patternFill patternType="gray125"/>
    </fill>
    <fill>
      <patternFill patternType="solid">
        <fgColor rgb="0000ACAC"/>
      </patternFill>
    </fill>
    <fill>
      <patternFill patternType="solid">
        <fgColor rgb="00032D60"/>
      </patternFill>
    </fill>
    <fill>
      <patternFill patternType="solid">
        <fgColor rgb="00E6F6F6"/>
      </patternFill>
    </fill>
  </fills>
  <borders count="2">
    <border>
      <left/>
      <right/>
      <top/>
      <bottom/>
      <diagonal/>
    </border>
    <border>
      <left style="thin">
        <color rgb="009AA7B4"/>
      </left>
      <right style="thin">
        <color rgb="009AA7B4"/>
      </right>
      <top style="thin">
        <color rgb="009AA7B4"/>
      </top>
      <bottom style="thin">
        <color rgb="009AA7B4"/>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wrapText="1"/>
    </xf>
    <xf numFmtId="0" fontId="4" fillId="2" borderId="1" applyAlignment="1" pivotButton="0" quotePrefix="0" xfId="0">
      <alignment horizontal="center" vertical="center"/>
    </xf>
    <xf numFmtId="0" fontId="0" fillId="0" borderId="1" pivotButton="0" quotePrefix="0" xfId="0"/>
    <xf numFmtId="0" fontId="4" fillId="3" borderId="1" applyAlignment="1" pivotButton="0" quotePrefix="0" xfId="0">
      <alignment horizontal="center" vertical="center" wrapText="1"/>
    </xf>
    <xf numFmtId="0" fontId="5" fillId="0" borderId="1" applyAlignment="1" pivotButton="0" quotePrefix="0" xfId="0">
      <alignment vertical="center"/>
    </xf>
    <xf numFmtId="165" fontId="5" fillId="0" borderId="1" applyAlignment="1" pivotButton="0" quotePrefix="0" xfId="0">
      <alignment vertical="center"/>
    </xf>
    <xf numFmtId="166" fontId="5" fillId="0" borderId="1" applyAlignment="1" pivotButton="0" quotePrefix="0" xfId="0">
      <alignment vertical="center"/>
    </xf>
    <xf numFmtId="167" fontId="6" fillId="4" borderId="1" applyAlignment="1" pivotButton="0" quotePrefix="0" xfId="0">
      <alignment vertical="center"/>
    </xf>
    <xf numFmtId="166" fontId="6" fillId="4" borderId="1" applyAlignment="1" pivotButton="0" quotePrefix="0" xfId="0">
      <alignment vertical="center"/>
    </xf>
    <xf numFmtId="0" fontId="6" fillId="4" borderId="1" applyAlignment="1" pivotButton="0" quotePrefix="0" xfId="0">
      <alignment vertical="center"/>
    </xf>
    <xf numFmtId="165" fontId="6" fillId="4" borderId="1" applyAlignment="1" pivotButton="0" quotePrefix="0" xfId="0">
      <alignment vertical="center"/>
    </xf>
    <xf numFmtId="1" fontId="6" fillId="4" borderId="1" applyAlignment="1" pivotButton="0" quotePrefix="0" xfId="0">
      <alignment vertical="center"/>
    </xf>
    <xf numFmtId="0" fontId="7" fillId="0" borderId="0" pivotButton="0" quotePrefix="0" xfId="0"/>
    <xf numFmtId="166" fontId="5" fillId="0" borderId="1" applyAlignment="1" pivotButton="0" quotePrefix="0" xfId="0">
      <alignment vertical="center" wrapText="1"/>
    </xf>
    <xf numFmtId="0" fontId="6" fillId="0" borderId="1" applyAlignment="1" pivotButton="0" quotePrefix="0" xfId="0">
      <alignment vertical="center" wrapText="1"/>
    </xf>
    <xf numFmtId="0" fontId="5" fillId="0" borderId="1" applyAlignment="1" pivotButton="0" quotePrefix="0" xfId="0">
      <alignment vertical="center" wrapText="1"/>
    </xf>
    <xf numFmtId="0" fontId="6" fillId="0" borderId="0" pivotButton="0" quotePrefix="0" xfId="0"/>
    <xf numFmtId="0" fontId="5" fillId="0" borderId="0" pivotButton="0" quotePrefix="0" xfId="0"/>
    <xf numFmtId="0" fontId="4" fillId="3" borderId="1" pivotButton="0" quotePrefix="0" xfId="0"/>
    <xf numFmtId="166" fontId="6" fillId="4" borderId="1" applyAlignment="1" pivotButton="0" quotePrefix="0" xfId="0">
      <alignment vertical="center" wrapText="1"/>
    </xf>
    <xf numFmtId="168" fontId="6" fillId="4" borderId="1" applyAlignment="1" pivotButton="0" quotePrefix="0" xfId="0">
      <alignment vertical="center" wrapText="1"/>
    </xf>
    <xf numFmtId="9" fontId="6" fillId="4" borderId="1" applyAlignment="1" pivotButton="0" quotePrefix="0" xfId="0">
      <alignment vertical="center" wrapText="1"/>
    </xf>
    <xf numFmtId="1" fontId="6" fillId="4" borderId="1" applyAlignment="1" pivotButton="0" quotePrefix="0" xfId="0">
      <alignment vertical="center" wrapText="1"/>
    </xf>
    <xf numFmtId="0" fontId="5" fillId="0" borderId="1" pivotButton="0" quotePrefix="0" xfId="0"/>
    <xf numFmtId="166" fontId="0" fillId="4" borderId="1" pivotButton="0" quotePrefix="0" xfId="0"/>
    <xf numFmtId="0" fontId="5" fillId="0" borderId="1" applyAlignment="1" pivotButton="0" quotePrefix="0" xfId="0">
      <alignment vertical="top" wrapText="1"/>
    </xf>
    <xf numFmtId="0" fontId="6"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208"/>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3" customWidth="1" min="1" max="1"/>
    <col width="20" customWidth="1" min="2" max="2"/>
    <col width="14" customWidth="1" min="3" max="3"/>
    <col width="18" customWidth="1" min="4" max="4"/>
    <col width="12" customWidth="1" min="5" max="5"/>
    <col width="12" customWidth="1" min="6" max="6"/>
    <col width="15" customWidth="1" min="7" max="7"/>
    <col width="12" customWidth="1" min="8" max="8"/>
    <col width="16" customWidth="1" min="9" max="9"/>
    <col width="12" customWidth="1" min="10" max="10"/>
    <col width="26" customWidth="1" min="11" max="11"/>
    <col width="26" customWidth="1" min="12" max="12"/>
    <col width="11" customWidth="1" min="13" max="13"/>
    <col width="12" customWidth="1" min="14" max="14"/>
    <col width="11" customWidth="1" min="15" max="15"/>
    <col width="11" customWidth="1" min="16" max="16"/>
    <col width="17" customWidth="1" min="17" max="17"/>
    <col width="12" customWidth="1" min="18" max="18"/>
    <col width="22" customWidth="1" min="19" max="19"/>
    <col width="18" customWidth="1" min="20" max="20"/>
    <col width="11" customWidth="1" min="21" max="21"/>
    <col width="10" customWidth="1" min="22" max="22"/>
    <col width="14" customWidth="1" min="23" max="23"/>
    <col width="14" customWidth="1" min="24" max="24"/>
    <col width="12" customWidth="1" min="25" max="25"/>
    <col width="16" customWidth="1" min="26" max="26"/>
    <col width="12" customWidth="1" min="27" max="27"/>
    <col width="12" customWidth="1" min="28" max="28"/>
    <col width="15" customWidth="1" min="29" max="29"/>
    <col width="20" customWidth="1" min="30" max="30"/>
    <col width="18" customWidth="1" min="31" max="31"/>
    <col width="12" customWidth="1" min="32" max="32"/>
    <col width="16" customWidth="1" min="33" max="33"/>
    <col width="16" customWidth="1" min="34" max="34"/>
    <col width="15" customWidth="1" min="35" max="35"/>
    <col width="26" customWidth="1" min="36" max="36"/>
    <col width="13" customWidth="1" min="37" max="37"/>
    <col width="12" customWidth="1" min="38" max="38"/>
    <col width="14" customWidth="1" min="39" max="39"/>
    <col width="12" customWidth="1" min="40" max="40"/>
    <col width="12" customWidth="1" min="41" max="41"/>
    <col width="12" customWidth="1" min="42" max="42"/>
    <col width="10" customWidth="1" min="43" max="43"/>
    <col width="16" customWidth="1" min="44" max="44"/>
    <col width="12" customWidth="1" min="45" max="45"/>
    <col width="16" customWidth="1" min="46" max="46"/>
    <col width="14" customWidth="1" min="47" max="47"/>
    <col width="14" customWidth="1" min="48" max="48"/>
    <col width="14" customWidth="1" min="49" max="49"/>
    <col width="12" customWidth="1" min="50" max="50"/>
    <col width="15" customWidth="1" min="51" max="51"/>
    <col width="12" customWidth="1" min="52" max="52"/>
    <col width="14" customWidth="1" min="53" max="53"/>
    <col width="18" customWidth="1" min="54" max="54"/>
    <col width="22" customWidth="1" min="55" max="55"/>
    <col width="11" customWidth="1" min="56" max="56"/>
    <col width="13" customWidth="1" min="57" max="57"/>
    <col width="11" customWidth="1" min="58" max="58"/>
  </cols>
  <sheetData>
    <row r="1">
      <c r="A1" s="1" t="inlineStr">
        <is>
          <t>Planilha de controle de compras | SULTS</t>
        </is>
      </c>
    </row>
    <row r="2" ht="24" customHeight="1">
      <c r="A2" s="2" t="inlineStr">
        <is>
          <t>PLANILHA DE CONTROLE DE COMPRAS</t>
        </is>
      </c>
    </row>
    <row r="3" ht="28" customHeight="1">
      <c r="A3" s="3" t="inlineStr">
        <is>
          <t>Uma linha por item de pedido, da requisição ao pagamento. Colunas em verde-claro são fórmulas: não digite nelas. As 3 primeiras linhas são exemplos fictícios: apague antes de usar. Ajuste as faixas na aba Alçadas.</t>
        </is>
      </c>
    </row>
    <row r="5" ht="18" customHeight="1">
      <c r="A5" s="4" t="inlineStr">
        <is>
          <t>REQUISIÇÃO</t>
        </is>
      </c>
      <c r="B5" s="5" t="n"/>
      <c r="C5" s="5" t="n"/>
      <c r="D5" s="5" t="n"/>
      <c r="E5" s="5" t="n"/>
      <c r="F5" s="5" t="n"/>
      <c r="G5" s="5" t="n"/>
      <c r="H5" s="5" t="n"/>
      <c r="I5" s="5" t="n"/>
      <c r="J5" s="4" t="inlineStr">
        <is>
          <t>ITEM</t>
        </is>
      </c>
      <c r="K5" s="5" t="n"/>
      <c r="L5" s="5" t="n"/>
      <c r="M5" s="5" t="n"/>
      <c r="N5" s="5" t="n"/>
      <c r="O5" s="5" t="n"/>
      <c r="P5" s="5" t="n"/>
      <c r="Q5" s="5" t="n"/>
      <c r="R5" s="5" t="n"/>
      <c r="S5" s="4" t="inlineStr">
        <is>
          <t>FORNECEDOR E COTAÇÃO</t>
        </is>
      </c>
      <c r="T5" s="5" t="n"/>
      <c r="U5" s="5" t="n"/>
      <c r="V5" s="5" t="n"/>
      <c r="W5" s="5" t="n"/>
      <c r="X5" s="5" t="n"/>
      <c r="Y5" s="5" t="n"/>
      <c r="Z5" s="5" t="n"/>
      <c r="AA5" s="5" t="n"/>
      <c r="AB5" s="5" t="n"/>
      <c r="AC5" s="4" t="inlineStr">
        <is>
          <t>APROVAÇÃO</t>
        </is>
      </c>
      <c r="AD5" s="5" t="n"/>
      <c r="AE5" s="5" t="n"/>
      <c r="AF5" s="5" t="n"/>
      <c r="AG5" s="5" t="n"/>
      <c r="AH5" s="5" t="n"/>
      <c r="AI5" s="5" t="n"/>
      <c r="AJ5" s="5" t="n"/>
      <c r="AK5" s="4" t="inlineStr">
        <is>
          <t>PEDIDO E RECEBIMENTO</t>
        </is>
      </c>
      <c r="AL5" s="5" t="n"/>
      <c r="AM5" s="5" t="n"/>
      <c r="AN5" s="5" t="n"/>
      <c r="AO5" s="5" t="n"/>
      <c r="AP5" s="5" t="n"/>
      <c r="AQ5" s="5" t="n"/>
      <c r="AR5" s="5" t="n"/>
      <c r="AS5" s="5" t="n"/>
      <c r="AT5" s="5" t="n"/>
      <c r="AU5" s="4" t="inlineStr">
        <is>
          <t>FISCAL E FINANCEIRO</t>
        </is>
      </c>
      <c r="AV5" s="5" t="n"/>
      <c r="AW5" s="5" t="n"/>
      <c r="AX5" s="5" t="n"/>
      <c r="AY5" s="5" t="n"/>
      <c r="AZ5" s="5" t="n"/>
      <c r="BA5" s="5" t="n"/>
      <c r="BB5" s="5" t="n"/>
      <c r="BC5" s="5" t="n"/>
      <c r="BD5" s="4" t="inlineStr">
        <is>
          <t>INDICADORES DA LINHA</t>
        </is>
      </c>
      <c r="BE5" s="5" t="n"/>
      <c r="BF5" s="5" t="n"/>
    </row>
    <row r="6" ht="42" customHeight="1">
      <c r="A6" s="6" t="inlineStr">
        <is>
          <t>Nº da requisição</t>
        </is>
      </c>
      <c r="B6" s="6" t="inlineStr">
        <is>
          <t>Unidade solicitante</t>
        </is>
      </c>
      <c r="C6" s="6" t="inlineStr">
        <is>
          <t>Centro de custo</t>
        </is>
      </c>
      <c r="D6" s="6" t="inlineStr">
        <is>
          <t>Requisitante</t>
        </is>
      </c>
      <c r="E6" s="6" t="inlineStr">
        <is>
          <t>Data da requisição</t>
        </is>
      </c>
      <c r="F6" s="6" t="inlineStr">
        <is>
          <t>Data necessária</t>
        </is>
      </c>
      <c r="G6" s="6" t="inlineStr">
        <is>
          <t>Tipo de compra</t>
        </is>
      </c>
      <c r="H6" s="6" t="inlineStr">
        <is>
          <t>Prioridade</t>
        </is>
      </c>
      <c r="I6" s="6" t="inlineStr">
        <is>
          <t>Status da requisição</t>
        </is>
      </c>
      <c r="J6" s="6" t="inlineStr">
        <is>
          <t>Código interno</t>
        </is>
      </c>
      <c r="K6" s="6" t="inlineStr">
        <is>
          <t>Descrição padronizada</t>
        </is>
      </c>
      <c r="L6" s="6" t="inlineStr">
        <is>
          <t>Especificação técnica</t>
        </is>
      </c>
      <c r="M6" s="6" t="inlineStr">
        <is>
          <t>Unidade de medida</t>
        </is>
      </c>
      <c r="N6" s="6" t="inlineStr">
        <is>
          <t>Unidades por embalagem</t>
        </is>
      </c>
      <c r="O6" s="6" t="inlineStr">
        <is>
          <t>Qtd. solicitada</t>
        </is>
      </c>
      <c r="P6" s="6" t="inlineStr">
        <is>
          <t>Qtd. aprovada</t>
        </is>
      </c>
      <c r="Q6" s="6" t="inlineStr">
        <is>
          <t>Categoria de compra</t>
        </is>
      </c>
      <c r="R6" s="6" t="inlineStr">
        <is>
          <t>Item de padrão da marca</t>
        </is>
      </c>
      <c r="S6" s="6" t="inlineStr">
        <is>
          <t>Fornecedor</t>
        </is>
      </c>
      <c r="T6" s="6" t="inlineStr">
        <is>
          <t>CNPJ</t>
        </is>
      </c>
      <c r="U6" s="6" t="inlineStr">
        <is>
          <t>Homologado</t>
        </is>
      </c>
      <c r="V6" s="6" t="inlineStr">
        <is>
          <t>Nº de cotações</t>
        </is>
      </c>
      <c r="W6" s="6" t="inlineStr">
        <is>
          <t>Preço unitário negociado (R$)</t>
        </is>
      </c>
      <c r="X6" s="6" t="inlineStr">
        <is>
          <t>Último preço pago (R$)</t>
        </is>
      </c>
      <c r="Y6" s="6" t="inlineStr">
        <is>
          <t>Variação contra o último preço</t>
        </is>
      </c>
      <c r="Z6" s="6" t="inlineStr">
        <is>
          <t>Condição de pagamento</t>
        </is>
      </c>
      <c r="AA6" s="6" t="inlineStr">
        <is>
          <t>Prazo de entrega prometido (dias)</t>
        </is>
      </c>
      <c r="AB6" s="6" t="inlineStr">
        <is>
          <t>Frete da linha (R$)</t>
        </is>
      </c>
      <c r="AC6" s="6" t="inlineStr">
        <is>
          <t>Valor total da linha (R$)</t>
        </is>
      </c>
      <c r="AD6" s="6" t="inlineStr">
        <is>
          <t>Alçada aplicável</t>
        </is>
      </c>
      <c r="AE6" s="6" t="inlineStr">
        <is>
          <t>Aprovador</t>
        </is>
      </c>
      <c r="AF6" s="6" t="inlineStr">
        <is>
          <t>Data da decisão</t>
        </is>
      </c>
      <c r="AG6" s="6" t="inlineStr">
        <is>
          <t>Decisão</t>
        </is>
      </c>
      <c r="AH6" s="6" t="inlineStr">
        <is>
          <t>Orçamento disponível no centro de custo (R$)</t>
        </is>
      </c>
      <c r="AI6" s="6" t="inlineStr">
        <is>
          <t>Saldo depois da compra (R$)</t>
        </is>
      </c>
      <c r="AJ6" s="6" t="inlineStr">
        <is>
          <t>Justificativa de exceção</t>
        </is>
      </c>
      <c r="AK6" s="6" t="inlineStr">
        <is>
          <t>Nº do pedido de compra</t>
        </is>
      </c>
      <c r="AL6" s="6" t="inlineStr">
        <is>
          <t>Data de emissão do pedido</t>
        </is>
      </c>
      <c r="AM6" s="6" t="inlineStr">
        <is>
          <t>Canal de envio</t>
        </is>
      </c>
      <c r="AN6" s="6" t="inlineStr">
        <is>
          <t>Confirmação do fornecedor</t>
        </is>
      </c>
      <c r="AO6" s="6" t="inlineStr">
        <is>
          <t>Previsão de entrega</t>
        </is>
      </c>
      <c r="AP6" s="6" t="inlineStr">
        <is>
          <t>Data real de recebimento</t>
        </is>
      </c>
      <c r="AQ6" s="6" t="inlineStr">
        <is>
          <t>Qtd. recebida</t>
        </is>
      </c>
      <c r="AR6" s="6" t="inlineStr">
        <is>
          <t>Conferido por</t>
        </is>
      </c>
      <c r="AS6" s="6" t="inlineStr">
        <is>
          <t>Divergência de quantidade</t>
        </is>
      </c>
      <c r="AT6" s="6" t="inlineStr">
        <is>
          <t>Ocorrência de entrega</t>
        </is>
      </c>
      <c r="AU6" s="6" t="inlineStr">
        <is>
          <t>Nº da nota fiscal</t>
        </is>
      </c>
      <c r="AV6" s="6" t="inlineStr">
        <is>
          <t>Valor da nota (R$)</t>
        </is>
      </c>
      <c r="AW6" s="6" t="inlineStr">
        <is>
          <t>Nota contra o pedido (R$)</t>
        </is>
      </c>
      <c r="AX6" s="6" t="inlineStr">
        <is>
          <t>Vencimento</t>
        </is>
      </c>
      <c r="AY6" s="6" t="inlineStr">
        <is>
          <t>Forma de pagamento</t>
        </is>
      </c>
      <c r="AZ6" s="6" t="inlineStr">
        <is>
          <t>Data de pagamento</t>
        </is>
      </c>
      <c r="BA6" s="6" t="inlineStr">
        <is>
          <t>Status do pagamento</t>
        </is>
      </c>
      <c r="BB6" s="6" t="inlineStr">
        <is>
          <t>Rateio entre unidades</t>
        </is>
      </c>
      <c r="BC6" s="6" t="inlineStr">
        <is>
          <t>Comprovantes (link)</t>
        </is>
      </c>
      <c r="BD6" s="6" t="inlineStr">
        <is>
          <t>Lead time (dias)</t>
        </is>
      </c>
      <c r="BE6" s="6" t="inlineStr">
        <is>
          <t>Saving da linha (R$)</t>
        </is>
      </c>
      <c r="BF6" s="6" t="inlineStr">
        <is>
          <t>Entregue no prazo</t>
        </is>
      </c>
    </row>
    <row r="7" ht="18" customHeight="1">
      <c r="A7" s="7" t="inlineStr">
        <is>
          <t>2026-0001</t>
        </is>
      </c>
      <c r="B7" s="7" t="inlineStr">
        <is>
          <t>Unidade Centro</t>
        </is>
      </c>
      <c r="C7" s="7" t="inlineStr">
        <is>
          <t>CC-101</t>
        </is>
      </c>
      <c r="D7" s="7" t="inlineStr">
        <is>
          <t>Gerente da unidade</t>
        </is>
      </c>
      <c r="E7" s="8" t="n">
        <v>46266</v>
      </c>
      <c r="F7" s="8" t="n">
        <v>46275</v>
      </c>
      <c r="G7" s="7" t="inlineStr">
        <is>
          <t>Reposição</t>
        </is>
      </c>
      <c r="H7" s="7" t="inlineStr">
        <is>
          <t>Normal</t>
        </is>
      </c>
      <c r="I7" s="7" t="inlineStr">
        <is>
          <t>Aprovada</t>
        </is>
      </c>
      <c r="J7" s="7" t="inlineStr">
        <is>
          <t>EMB-020</t>
        </is>
      </c>
      <c r="K7" s="7" t="inlineStr">
        <is>
          <t>Sacola kraft média</t>
        </is>
      </c>
      <c r="L7" s="7" t="inlineStr">
        <is>
          <t>32 x 40 cm, 90 g/m², alça torcida</t>
        </is>
      </c>
      <c r="M7" s="7" t="inlineStr">
        <is>
          <t>Caixa</t>
        </is>
      </c>
      <c r="N7" s="7" t="n">
        <v>250</v>
      </c>
      <c r="O7" s="7" t="n">
        <v>8</v>
      </c>
      <c r="P7" s="7" t="n">
        <v>6</v>
      </c>
      <c r="Q7" s="7" t="inlineStr">
        <is>
          <t>Embalagem</t>
        </is>
      </c>
      <c r="R7" s="7" t="inlineStr">
        <is>
          <t>Sim</t>
        </is>
      </c>
      <c r="S7" s="7" t="inlineStr">
        <is>
          <t>Fornecedor A</t>
        </is>
      </c>
      <c r="T7" s="7" t="n"/>
      <c r="U7" s="7" t="inlineStr">
        <is>
          <t>Sim</t>
        </is>
      </c>
      <c r="V7" s="7" t="n">
        <v>2</v>
      </c>
      <c r="W7" s="9" t="n">
        <v>180</v>
      </c>
      <c r="X7" s="9" t="n">
        <v>195</v>
      </c>
      <c r="Y7" s="10">
        <f>IF(OR(W7="",X7="",X7=0),"",W7/X7-1)</f>
        <v/>
      </c>
      <c r="Z7" s="7" t="inlineStr">
        <is>
          <t>28 dias</t>
        </is>
      </c>
      <c r="AA7" s="7" t="n">
        <v>5</v>
      </c>
      <c r="AB7" s="9" t="n">
        <v>40</v>
      </c>
      <c r="AC7" s="11">
        <f>IF(OR(P7="",W7=""),"",P7*W7+N(AB7))</f>
        <v/>
      </c>
      <c r="AD7" s="12">
        <f>IF(AC7="","",LOOKUP(AC7,Alçadas!$A$6:$A$9,Alçadas!$C$6:$C$9))</f>
        <v/>
      </c>
      <c r="AE7" s="7" t="inlineStr">
        <is>
          <t>Gerente da unidade</t>
        </is>
      </c>
      <c r="AF7" s="8" t="n">
        <v>46267</v>
      </c>
      <c r="AG7" s="7" t="inlineStr">
        <is>
          <t>Aprovada</t>
        </is>
      </c>
      <c r="AH7" s="9" t="n">
        <v>6000</v>
      </c>
      <c r="AI7" s="11">
        <f>IF(OR(AC7="",AH7=""),"",AH7-AC7)</f>
        <v/>
      </c>
      <c r="AJ7" s="7" t="n"/>
      <c r="AK7" s="7" t="inlineStr">
        <is>
          <t>PC-5521</t>
        </is>
      </c>
      <c r="AL7" s="8" t="n">
        <v>46267</v>
      </c>
      <c r="AM7" s="7" t="inlineStr">
        <is>
          <t>Sistema</t>
        </is>
      </c>
      <c r="AN7" s="8" t="n">
        <v>46268</v>
      </c>
      <c r="AO7" s="13">
        <f>IF(OR(AN7="",AA7=""),"",AN7+AA7)</f>
        <v/>
      </c>
      <c r="AP7" s="8" t="n">
        <v>46273</v>
      </c>
      <c r="AQ7" s="7" t="n">
        <v>6</v>
      </c>
      <c r="AR7" s="7" t="inlineStr">
        <is>
          <t>Líder de estoque</t>
        </is>
      </c>
      <c r="AS7" s="14">
        <f>IF(OR(AQ7="",P7=""),"",AQ7-P7)</f>
        <v/>
      </c>
      <c r="AT7" s="7" t="inlineStr">
        <is>
          <t>Sem ocorrência</t>
        </is>
      </c>
      <c r="AU7" s="7" t="inlineStr">
        <is>
          <t>48.112</t>
        </is>
      </c>
      <c r="AV7" s="9" t="n">
        <v>1120</v>
      </c>
      <c r="AW7" s="11">
        <f>IF(OR(AV7="",AC7=""),"",AV7-AC7)</f>
        <v/>
      </c>
      <c r="AX7" s="8" t="n">
        <v>46296</v>
      </c>
      <c r="AY7" s="7" t="inlineStr">
        <is>
          <t>Boleto</t>
        </is>
      </c>
      <c r="AZ7" s="8" t="n"/>
      <c r="BA7" s="7" t="inlineStr">
        <is>
          <t>A pagar</t>
        </is>
      </c>
      <c r="BB7" s="7" t="n"/>
      <c r="BC7" s="7" t="n"/>
      <c r="BD7" s="14">
        <f>IF(OR(AP7="",E7=""),"",AP7-E7)</f>
        <v/>
      </c>
      <c r="BE7" s="11">
        <f>IF(OR(P7="",W7="",X7=""),"",(X7-W7)*P7)</f>
        <v/>
      </c>
      <c r="BF7" s="12">
        <f>IF(OR(AP7="",AO7=""),"",IF(AP7&lt;=AO7,"Sim","Não"))</f>
        <v/>
      </c>
    </row>
    <row r="8" ht="18" customHeight="1">
      <c r="A8" s="7" t="inlineStr">
        <is>
          <t>2026-0002</t>
        </is>
      </c>
      <c r="B8" s="7" t="inlineStr">
        <is>
          <t>Unidade Norte</t>
        </is>
      </c>
      <c r="C8" s="7" t="inlineStr">
        <is>
          <t>CC-204</t>
        </is>
      </c>
      <c r="D8" s="7" t="inlineStr">
        <is>
          <t>Supervisor de manutenção</t>
        </is>
      </c>
      <c r="E8" s="8" t="n">
        <v>46268</v>
      </c>
      <c r="F8" s="8" t="n">
        <v>46270</v>
      </c>
      <c r="G8" s="7" t="inlineStr">
        <is>
          <t>Manutenção</t>
        </is>
      </c>
      <c r="H8" s="7" t="inlineStr">
        <is>
          <t>Emergencial</t>
        </is>
      </c>
      <c r="I8" s="7" t="inlineStr">
        <is>
          <t>Aprovada</t>
        </is>
      </c>
      <c r="J8" s="7" t="inlineStr">
        <is>
          <t>MAN-310</t>
        </is>
      </c>
      <c r="K8" s="7" t="inlineStr">
        <is>
          <t>Compressor para câmara fria</t>
        </is>
      </c>
      <c r="L8" s="7" t="inlineStr">
        <is>
          <t>1/2 HP, 220 V, gás R-404A</t>
        </is>
      </c>
      <c r="M8" s="7" t="inlineStr">
        <is>
          <t>Unidade</t>
        </is>
      </c>
      <c r="N8" s="7" t="n">
        <v>1</v>
      </c>
      <c r="O8" s="7" t="n">
        <v>1</v>
      </c>
      <c r="P8" s="7" t="n">
        <v>1</v>
      </c>
      <c r="Q8" s="7" t="inlineStr">
        <is>
          <t>Manutenção</t>
        </is>
      </c>
      <c r="R8" s="7" t="inlineStr">
        <is>
          <t>Não</t>
        </is>
      </c>
      <c r="S8" s="7" t="inlineStr">
        <is>
          <t>Fornecedor B</t>
        </is>
      </c>
      <c r="T8" s="7" t="n"/>
      <c r="U8" s="7" t="inlineStr">
        <is>
          <t>Não</t>
        </is>
      </c>
      <c r="V8" s="7" t="n">
        <v>1</v>
      </c>
      <c r="W8" s="9" t="n">
        <v>4300</v>
      </c>
      <c r="X8" s="9" t="n">
        <v>3900</v>
      </c>
      <c r="Y8" s="10">
        <f>IF(OR(W8="",X8="",X8=0),"",W8/X8-1)</f>
        <v/>
      </c>
      <c r="Z8" s="7" t="inlineStr">
        <is>
          <t>À vista</t>
        </is>
      </c>
      <c r="AA8" s="7" t="n">
        <v>1</v>
      </c>
      <c r="AB8" s="9" t="n">
        <v>0</v>
      </c>
      <c r="AC8" s="11">
        <f>IF(OR(P8="",W8=""),"",P8*W8+N(AB8))</f>
        <v/>
      </c>
      <c r="AD8" s="12">
        <f>IF(AC8="","",LOOKUP(AC8,Alçadas!$A$6:$A$9,Alçadas!$C$6:$C$9))</f>
        <v/>
      </c>
      <c r="AE8" s="7" t="inlineStr">
        <is>
          <t>Gerente regional</t>
        </is>
      </c>
      <c r="AF8" s="8" t="n">
        <v>46268</v>
      </c>
      <c r="AG8" s="7" t="inlineStr">
        <is>
          <t>Aprovada com ressalva</t>
        </is>
      </c>
      <c r="AH8" s="9" t="n">
        <v>3500</v>
      </c>
      <c r="AI8" s="11">
        <f>IF(OR(AC8="",AH8=""),"",AH8-AC8)</f>
        <v/>
      </c>
      <c r="AJ8" s="7" t="inlineStr">
        <is>
          <t>Cotação única e fornecedor não homologado: câmara parada</t>
        </is>
      </c>
      <c r="AK8" s="7" t="inlineStr">
        <is>
          <t>PC-5530</t>
        </is>
      </c>
      <c r="AL8" s="8" t="n">
        <v>46268</v>
      </c>
      <c r="AM8" s="7" t="inlineStr">
        <is>
          <t>E-mail</t>
        </is>
      </c>
      <c r="AN8" s="8" t="n">
        <v>46268</v>
      </c>
      <c r="AO8" s="13">
        <f>IF(OR(AN8="",AA8=""),"",AN8+AA8)</f>
        <v/>
      </c>
      <c r="AP8" s="8" t="n">
        <v>46270</v>
      </c>
      <c r="AQ8" s="7" t="n">
        <v>1</v>
      </c>
      <c r="AR8" s="7" t="inlineStr">
        <is>
          <t>Supervisor de manutenção</t>
        </is>
      </c>
      <c r="AS8" s="14">
        <f>IF(OR(AQ8="",P8=""),"",AQ8-P8)</f>
        <v/>
      </c>
      <c r="AT8" s="7" t="inlineStr">
        <is>
          <t>Atraso</t>
        </is>
      </c>
      <c r="AU8" s="7" t="inlineStr">
        <is>
          <t>9.874</t>
        </is>
      </c>
      <c r="AV8" s="9" t="n">
        <v>4300</v>
      </c>
      <c r="AW8" s="11">
        <f>IF(OR(AV8="",AC8=""),"",AV8-AC8)</f>
        <v/>
      </c>
      <c r="AX8" s="8" t="n">
        <v>46270</v>
      </c>
      <c r="AY8" s="7" t="inlineStr">
        <is>
          <t>Pix</t>
        </is>
      </c>
      <c r="AZ8" s="8" t="n">
        <v>46270</v>
      </c>
      <c r="BA8" s="7" t="inlineStr">
        <is>
          <t>Pago</t>
        </is>
      </c>
      <c r="BB8" s="7" t="n"/>
      <c r="BC8" s="7" t="n"/>
      <c r="BD8" s="14">
        <f>IF(OR(AP8="",E8=""),"",AP8-E8)</f>
        <v/>
      </c>
      <c r="BE8" s="11">
        <f>IF(OR(P8="",W8="",X8=""),"",(X8-W8)*P8)</f>
        <v/>
      </c>
      <c r="BF8" s="12">
        <f>IF(OR(AP8="",AO8=""),"",IF(AP8&lt;=AO8,"Sim","Não"))</f>
        <v/>
      </c>
    </row>
    <row r="9" ht="18" customHeight="1">
      <c r="A9" s="7" t="inlineStr">
        <is>
          <t>2026-0003</t>
        </is>
      </c>
      <c r="B9" s="7" t="inlineStr">
        <is>
          <t>Unidade Sul</t>
        </is>
      </c>
      <c r="C9" s="7" t="inlineStr">
        <is>
          <t>CC-315</t>
        </is>
      </c>
      <c r="D9" s="7" t="inlineStr">
        <is>
          <t>Gerente da unidade</t>
        </is>
      </c>
      <c r="E9" s="8" t="n">
        <v>46269</v>
      </c>
      <c r="F9" s="8" t="n">
        <v>46285</v>
      </c>
      <c r="G9" s="7" t="inlineStr">
        <is>
          <t>Campanha</t>
        </is>
      </c>
      <c r="H9" s="7" t="inlineStr">
        <is>
          <t>Normal</t>
        </is>
      </c>
      <c r="I9" s="7" t="inlineStr">
        <is>
          <t>Aguardando aprovação</t>
        </is>
      </c>
      <c r="J9" s="7" t="inlineStr">
        <is>
          <t>PDV-118</t>
        </is>
      </c>
      <c r="K9" s="7" t="inlineStr">
        <is>
          <t>Display de balcão da campanha</t>
        </is>
      </c>
      <c r="L9" s="7" t="inlineStr">
        <is>
          <t>Acrílico 3 mm, 30 x 20 cm, impressão UV</t>
        </is>
      </c>
      <c r="M9" s="7" t="inlineStr">
        <is>
          <t>Unidade</t>
        </is>
      </c>
      <c r="N9" s="7" t="n">
        <v>1</v>
      </c>
      <c r="O9" s="7" t="n">
        <v>12</v>
      </c>
      <c r="P9" s="7" t="n">
        <v>12</v>
      </c>
      <c r="Q9" s="7" t="inlineStr">
        <is>
          <t>Material de ponto de venda</t>
        </is>
      </c>
      <c r="R9" s="7" t="inlineStr">
        <is>
          <t>Sim</t>
        </is>
      </c>
      <c r="S9" s="7" t="inlineStr">
        <is>
          <t>Fornecedor C</t>
        </is>
      </c>
      <c r="T9" s="7" t="n"/>
      <c r="U9" s="7" t="inlineStr">
        <is>
          <t>Sim</t>
        </is>
      </c>
      <c r="V9" s="7" t="n">
        <v>3</v>
      </c>
      <c r="W9" s="9" t="n">
        <v>38</v>
      </c>
      <c r="X9" s="9" t="n">
        <v>38</v>
      </c>
      <c r="Y9" s="10">
        <f>IF(OR(W9="",X9="",X9=0),"",W9/X9-1)</f>
        <v/>
      </c>
      <c r="Z9" s="7" t="inlineStr">
        <is>
          <t>30 dias</t>
        </is>
      </c>
      <c r="AA9" s="7" t="n">
        <v>7</v>
      </c>
      <c r="AB9" s="9" t="n">
        <v>25</v>
      </c>
      <c r="AC9" s="11">
        <f>IF(OR(P9="",W9=""),"",P9*W9+N(AB9))</f>
        <v/>
      </c>
      <c r="AD9" s="12">
        <f>IF(AC9="","",LOOKUP(AC9,Alçadas!$A$6:$A$9,Alçadas!$C$6:$C$9))</f>
        <v/>
      </c>
      <c r="AE9" s="7" t="n"/>
      <c r="AF9" s="8" t="n"/>
      <c r="AG9" s="7" t="inlineStr">
        <is>
          <t>Pendente</t>
        </is>
      </c>
      <c r="AH9" s="9" t="n">
        <v>2400</v>
      </c>
      <c r="AI9" s="11">
        <f>IF(OR(AC9="",AH9=""),"",AH9-AC9)</f>
        <v/>
      </c>
      <c r="AJ9" s="7" t="n"/>
      <c r="AK9" s="7" t="n"/>
      <c r="AL9" s="8" t="n"/>
      <c r="AM9" s="7" t="n"/>
      <c r="AN9" s="8" t="n"/>
      <c r="AO9" s="13">
        <f>IF(OR(AN9="",AA9=""),"",AN9+AA9)</f>
        <v/>
      </c>
      <c r="AP9" s="8" t="n"/>
      <c r="AQ9" s="7" t="n"/>
      <c r="AR9" s="7" t="n"/>
      <c r="AS9" s="14">
        <f>IF(OR(AQ9="",P9=""),"",AQ9-P9)</f>
        <v/>
      </c>
      <c r="AT9" s="7" t="n"/>
      <c r="AU9" s="7" t="n"/>
      <c r="AV9" s="9" t="n"/>
      <c r="AW9" s="11">
        <f>IF(OR(AV9="",AC9=""),"",AV9-AC9)</f>
        <v/>
      </c>
      <c r="AX9" s="8" t="n"/>
      <c r="AY9" s="7" t="n"/>
      <c r="AZ9" s="8" t="n"/>
      <c r="BA9" s="7" t="n"/>
      <c r="BB9" s="7" t="n"/>
      <c r="BC9" s="7" t="n"/>
      <c r="BD9" s="14">
        <f>IF(OR(AP9="",E9=""),"",AP9-E9)</f>
        <v/>
      </c>
      <c r="BE9" s="11">
        <f>IF(OR(P9="",W9="",X9=""),"",(X9-W9)*P9)</f>
        <v/>
      </c>
      <c r="BF9" s="12">
        <f>IF(OR(AP9="",AO9=""),"",IF(AP9&lt;=AO9,"Sim","Não"))</f>
        <v/>
      </c>
    </row>
    <row r="10" ht="18" customHeight="1">
      <c r="A10" s="7" t="n"/>
      <c r="B10" s="7" t="n"/>
      <c r="C10" s="7" t="n"/>
      <c r="D10" s="7" t="n"/>
      <c r="E10" s="8" t="n"/>
      <c r="F10" s="8" t="n"/>
      <c r="G10" s="7" t="n"/>
      <c r="H10" s="7" t="n"/>
      <c r="I10" s="7" t="n"/>
      <c r="J10" s="7" t="n"/>
      <c r="K10" s="7" t="n"/>
      <c r="L10" s="7" t="n"/>
      <c r="M10" s="7" t="n"/>
      <c r="N10" s="7" t="n"/>
      <c r="O10" s="7" t="n"/>
      <c r="P10" s="7" t="n"/>
      <c r="Q10" s="7" t="n"/>
      <c r="R10" s="7" t="n"/>
      <c r="S10" s="7" t="n"/>
      <c r="T10" s="7" t="n"/>
      <c r="U10" s="7" t="n"/>
      <c r="V10" s="7" t="n"/>
      <c r="W10" s="9" t="n"/>
      <c r="X10" s="9" t="n"/>
      <c r="Y10" s="10">
        <f>IF(OR(W10="",X10="",X10=0),"",W10/X10-1)</f>
        <v/>
      </c>
      <c r="Z10" s="7" t="n"/>
      <c r="AA10" s="7" t="n"/>
      <c r="AB10" s="9" t="n"/>
      <c r="AC10" s="11">
        <f>IF(OR(P10="",W10=""),"",P10*W10+N(AB10))</f>
        <v/>
      </c>
      <c r="AD10" s="12">
        <f>IF(AC10="","",LOOKUP(AC10,Alçadas!$A$6:$A$9,Alçadas!$C$6:$C$9))</f>
        <v/>
      </c>
      <c r="AE10" s="7" t="n"/>
      <c r="AF10" s="8" t="n"/>
      <c r="AG10" s="7" t="n"/>
      <c r="AH10" s="9" t="n"/>
      <c r="AI10" s="11">
        <f>IF(OR(AC10="",AH10=""),"",AH10-AC10)</f>
        <v/>
      </c>
      <c r="AJ10" s="7" t="n"/>
      <c r="AK10" s="7" t="n"/>
      <c r="AL10" s="8" t="n"/>
      <c r="AM10" s="7" t="n"/>
      <c r="AN10" s="8" t="n"/>
      <c r="AO10" s="13">
        <f>IF(OR(AN10="",AA10=""),"",AN10+AA10)</f>
        <v/>
      </c>
      <c r="AP10" s="8" t="n"/>
      <c r="AQ10" s="7" t="n"/>
      <c r="AR10" s="7" t="n"/>
      <c r="AS10" s="14">
        <f>IF(OR(AQ10="",P10=""),"",AQ10-P10)</f>
        <v/>
      </c>
      <c r="AT10" s="7" t="n"/>
      <c r="AU10" s="7" t="n"/>
      <c r="AV10" s="9" t="n"/>
      <c r="AW10" s="11">
        <f>IF(OR(AV10="",AC10=""),"",AV10-AC10)</f>
        <v/>
      </c>
      <c r="AX10" s="8" t="n"/>
      <c r="AY10" s="7" t="n"/>
      <c r="AZ10" s="8" t="n"/>
      <c r="BA10" s="7" t="n"/>
      <c r="BB10" s="7" t="n"/>
      <c r="BC10" s="7" t="n"/>
      <c r="BD10" s="14">
        <f>IF(OR(AP10="",E10=""),"",AP10-E10)</f>
        <v/>
      </c>
      <c r="BE10" s="11">
        <f>IF(OR(P10="",W10="",X10=""),"",(X10-W10)*P10)</f>
        <v/>
      </c>
      <c r="BF10" s="12">
        <f>IF(OR(AP10="",AO10=""),"",IF(AP10&lt;=AO10,"Sim","Não"))</f>
        <v/>
      </c>
    </row>
    <row r="11" ht="18" customHeight="1">
      <c r="A11" s="7" t="n"/>
      <c r="B11" s="7" t="n"/>
      <c r="C11" s="7" t="n"/>
      <c r="D11" s="7" t="n"/>
      <c r="E11" s="8" t="n"/>
      <c r="F11" s="8" t="n"/>
      <c r="G11" s="7" t="n"/>
      <c r="H11" s="7" t="n"/>
      <c r="I11" s="7" t="n"/>
      <c r="J11" s="7" t="n"/>
      <c r="K11" s="7" t="n"/>
      <c r="L11" s="7" t="n"/>
      <c r="M11" s="7" t="n"/>
      <c r="N11" s="7" t="n"/>
      <c r="O11" s="7" t="n"/>
      <c r="P11" s="7" t="n"/>
      <c r="Q11" s="7" t="n"/>
      <c r="R11" s="7" t="n"/>
      <c r="S11" s="7" t="n"/>
      <c r="T11" s="7" t="n"/>
      <c r="U11" s="7" t="n"/>
      <c r="V11" s="7" t="n"/>
      <c r="W11" s="9" t="n"/>
      <c r="X11" s="9" t="n"/>
      <c r="Y11" s="10">
        <f>IF(OR(W11="",X11="",X11=0),"",W11/X11-1)</f>
        <v/>
      </c>
      <c r="Z11" s="7" t="n"/>
      <c r="AA11" s="7" t="n"/>
      <c r="AB11" s="9" t="n"/>
      <c r="AC11" s="11">
        <f>IF(OR(P11="",W11=""),"",P11*W11+N(AB11))</f>
        <v/>
      </c>
      <c r="AD11" s="12">
        <f>IF(AC11="","",LOOKUP(AC11,Alçadas!$A$6:$A$9,Alçadas!$C$6:$C$9))</f>
        <v/>
      </c>
      <c r="AE11" s="7" t="n"/>
      <c r="AF11" s="8" t="n"/>
      <c r="AG11" s="7" t="n"/>
      <c r="AH11" s="9" t="n"/>
      <c r="AI11" s="11">
        <f>IF(OR(AC11="",AH11=""),"",AH11-AC11)</f>
        <v/>
      </c>
      <c r="AJ11" s="7" t="n"/>
      <c r="AK11" s="7" t="n"/>
      <c r="AL11" s="8" t="n"/>
      <c r="AM11" s="7" t="n"/>
      <c r="AN11" s="8" t="n"/>
      <c r="AO11" s="13">
        <f>IF(OR(AN11="",AA11=""),"",AN11+AA11)</f>
        <v/>
      </c>
      <c r="AP11" s="8" t="n"/>
      <c r="AQ11" s="7" t="n"/>
      <c r="AR11" s="7" t="n"/>
      <c r="AS11" s="14">
        <f>IF(OR(AQ11="",P11=""),"",AQ11-P11)</f>
        <v/>
      </c>
      <c r="AT11" s="7" t="n"/>
      <c r="AU11" s="7" t="n"/>
      <c r="AV11" s="9" t="n"/>
      <c r="AW11" s="11">
        <f>IF(OR(AV11="",AC11=""),"",AV11-AC11)</f>
        <v/>
      </c>
      <c r="AX11" s="8" t="n"/>
      <c r="AY11" s="7" t="n"/>
      <c r="AZ11" s="8" t="n"/>
      <c r="BA11" s="7" t="n"/>
      <c r="BB11" s="7" t="n"/>
      <c r="BC11" s="7" t="n"/>
      <c r="BD11" s="14">
        <f>IF(OR(AP11="",E11=""),"",AP11-E11)</f>
        <v/>
      </c>
      <c r="BE11" s="11">
        <f>IF(OR(P11="",W11="",X11=""),"",(X11-W11)*P11)</f>
        <v/>
      </c>
      <c r="BF11" s="12">
        <f>IF(OR(AP11="",AO11=""),"",IF(AP11&lt;=AO11,"Sim","Não"))</f>
        <v/>
      </c>
    </row>
    <row r="12" ht="18" customHeight="1">
      <c r="A12" s="7" t="n"/>
      <c r="B12" s="7" t="n"/>
      <c r="C12" s="7" t="n"/>
      <c r="D12" s="7" t="n"/>
      <c r="E12" s="8" t="n"/>
      <c r="F12" s="8" t="n"/>
      <c r="G12" s="7" t="n"/>
      <c r="H12" s="7" t="n"/>
      <c r="I12" s="7" t="n"/>
      <c r="J12" s="7" t="n"/>
      <c r="K12" s="7" t="n"/>
      <c r="L12" s="7" t="n"/>
      <c r="M12" s="7" t="n"/>
      <c r="N12" s="7" t="n"/>
      <c r="O12" s="7" t="n"/>
      <c r="P12" s="7" t="n"/>
      <c r="Q12" s="7" t="n"/>
      <c r="R12" s="7" t="n"/>
      <c r="S12" s="7" t="n"/>
      <c r="T12" s="7" t="n"/>
      <c r="U12" s="7" t="n"/>
      <c r="V12" s="7" t="n"/>
      <c r="W12" s="9" t="n"/>
      <c r="X12" s="9" t="n"/>
      <c r="Y12" s="10">
        <f>IF(OR(W12="",X12="",X12=0),"",W12/X12-1)</f>
        <v/>
      </c>
      <c r="Z12" s="7" t="n"/>
      <c r="AA12" s="7" t="n"/>
      <c r="AB12" s="9" t="n"/>
      <c r="AC12" s="11">
        <f>IF(OR(P12="",W12=""),"",P12*W12+N(AB12))</f>
        <v/>
      </c>
      <c r="AD12" s="12">
        <f>IF(AC12="","",LOOKUP(AC12,Alçadas!$A$6:$A$9,Alçadas!$C$6:$C$9))</f>
        <v/>
      </c>
      <c r="AE12" s="7" t="n"/>
      <c r="AF12" s="8" t="n"/>
      <c r="AG12" s="7" t="n"/>
      <c r="AH12" s="9" t="n"/>
      <c r="AI12" s="11">
        <f>IF(OR(AC12="",AH12=""),"",AH12-AC12)</f>
        <v/>
      </c>
      <c r="AJ12" s="7" t="n"/>
      <c r="AK12" s="7" t="n"/>
      <c r="AL12" s="8" t="n"/>
      <c r="AM12" s="7" t="n"/>
      <c r="AN12" s="8" t="n"/>
      <c r="AO12" s="13">
        <f>IF(OR(AN12="",AA12=""),"",AN12+AA12)</f>
        <v/>
      </c>
      <c r="AP12" s="8" t="n"/>
      <c r="AQ12" s="7" t="n"/>
      <c r="AR12" s="7" t="n"/>
      <c r="AS12" s="14">
        <f>IF(OR(AQ12="",P12=""),"",AQ12-P12)</f>
        <v/>
      </c>
      <c r="AT12" s="7" t="n"/>
      <c r="AU12" s="7" t="n"/>
      <c r="AV12" s="9" t="n"/>
      <c r="AW12" s="11">
        <f>IF(OR(AV12="",AC12=""),"",AV12-AC12)</f>
        <v/>
      </c>
      <c r="AX12" s="8" t="n"/>
      <c r="AY12" s="7" t="n"/>
      <c r="AZ12" s="8" t="n"/>
      <c r="BA12" s="7" t="n"/>
      <c r="BB12" s="7" t="n"/>
      <c r="BC12" s="7" t="n"/>
      <c r="BD12" s="14">
        <f>IF(OR(AP12="",E12=""),"",AP12-E12)</f>
        <v/>
      </c>
      <c r="BE12" s="11">
        <f>IF(OR(P12="",W12="",X12=""),"",(X12-W12)*P12)</f>
        <v/>
      </c>
      <c r="BF12" s="12">
        <f>IF(OR(AP12="",AO12=""),"",IF(AP12&lt;=AO12,"Sim","Não"))</f>
        <v/>
      </c>
    </row>
    <row r="13" ht="18" customHeight="1">
      <c r="A13" s="7" t="n"/>
      <c r="B13" s="7" t="n"/>
      <c r="C13" s="7" t="n"/>
      <c r="D13" s="7" t="n"/>
      <c r="E13" s="8" t="n"/>
      <c r="F13" s="8" t="n"/>
      <c r="G13" s="7" t="n"/>
      <c r="H13" s="7" t="n"/>
      <c r="I13" s="7" t="n"/>
      <c r="J13" s="7" t="n"/>
      <c r="K13" s="7" t="n"/>
      <c r="L13" s="7" t="n"/>
      <c r="M13" s="7" t="n"/>
      <c r="N13" s="7" t="n"/>
      <c r="O13" s="7" t="n"/>
      <c r="P13" s="7" t="n"/>
      <c r="Q13" s="7" t="n"/>
      <c r="R13" s="7" t="n"/>
      <c r="S13" s="7" t="n"/>
      <c r="T13" s="7" t="n"/>
      <c r="U13" s="7" t="n"/>
      <c r="V13" s="7" t="n"/>
      <c r="W13" s="9" t="n"/>
      <c r="X13" s="9" t="n"/>
      <c r="Y13" s="10">
        <f>IF(OR(W13="",X13="",X13=0),"",W13/X13-1)</f>
        <v/>
      </c>
      <c r="Z13" s="7" t="n"/>
      <c r="AA13" s="7" t="n"/>
      <c r="AB13" s="9" t="n"/>
      <c r="AC13" s="11">
        <f>IF(OR(P13="",W13=""),"",P13*W13+N(AB13))</f>
        <v/>
      </c>
      <c r="AD13" s="12">
        <f>IF(AC13="","",LOOKUP(AC13,Alçadas!$A$6:$A$9,Alçadas!$C$6:$C$9))</f>
        <v/>
      </c>
      <c r="AE13" s="7" t="n"/>
      <c r="AF13" s="8" t="n"/>
      <c r="AG13" s="7" t="n"/>
      <c r="AH13" s="9" t="n"/>
      <c r="AI13" s="11">
        <f>IF(OR(AC13="",AH13=""),"",AH13-AC13)</f>
        <v/>
      </c>
      <c r="AJ13" s="7" t="n"/>
      <c r="AK13" s="7" t="n"/>
      <c r="AL13" s="8" t="n"/>
      <c r="AM13" s="7" t="n"/>
      <c r="AN13" s="8" t="n"/>
      <c r="AO13" s="13">
        <f>IF(OR(AN13="",AA13=""),"",AN13+AA13)</f>
        <v/>
      </c>
      <c r="AP13" s="8" t="n"/>
      <c r="AQ13" s="7" t="n"/>
      <c r="AR13" s="7" t="n"/>
      <c r="AS13" s="14">
        <f>IF(OR(AQ13="",P13=""),"",AQ13-P13)</f>
        <v/>
      </c>
      <c r="AT13" s="7" t="n"/>
      <c r="AU13" s="7" t="n"/>
      <c r="AV13" s="9" t="n"/>
      <c r="AW13" s="11">
        <f>IF(OR(AV13="",AC13=""),"",AV13-AC13)</f>
        <v/>
      </c>
      <c r="AX13" s="8" t="n"/>
      <c r="AY13" s="7" t="n"/>
      <c r="AZ13" s="8" t="n"/>
      <c r="BA13" s="7" t="n"/>
      <c r="BB13" s="7" t="n"/>
      <c r="BC13" s="7" t="n"/>
      <c r="BD13" s="14">
        <f>IF(OR(AP13="",E13=""),"",AP13-E13)</f>
        <v/>
      </c>
      <c r="BE13" s="11">
        <f>IF(OR(P13="",W13="",X13=""),"",(X13-W13)*P13)</f>
        <v/>
      </c>
      <c r="BF13" s="12">
        <f>IF(OR(AP13="",AO13=""),"",IF(AP13&lt;=AO13,"Sim","Não"))</f>
        <v/>
      </c>
    </row>
    <row r="14" ht="18" customHeight="1">
      <c r="A14" s="7" t="n"/>
      <c r="B14" s="7" t="n"/>
      <c r="C14" s="7" t="n"/>
      <c r="D14" s="7" t="n"/>
      <c r="E14" s="8" t="n"/>
      <c r="F14" s="8" t="n"/>
      <c r="G14" s="7" t="n"/>
      <c r="H14" s="7" t="n"/>
      <c r="I14" s="7" t="n"/>
      <c r="J14" s="7" t="n"/>
      <c r="K14" s="7" t="n"/>
      <c r="L14" s="7" t="n"/>
      <c r="M14" s="7" t="n"/>
      <c r="N14" s="7" t="n"/>
      <c r="O14" s="7" t="n"/>
      <c r="P14" s="7" t="n"/>
      <c r="Q14" s="7" t="n"/>
      <c r="R14" s="7" t="n"/>
      <c r="S14" s="7" t="n"/>
      <c r="T14" s="7" t="n"/>
      <c r="U14" s="7" t="n"/>
      <c r="V14" s="7" t="n"/>
      <c r="W14" s="9" t="n"/>
      <c r="X14" s="9" t="n"/>
      <c r="Y14" s="10">
        <f>IF(OR(W14="",X14="",X14=0),"",W14/X14-1)</f>
        <v/>
      </c>
      <c r="Z14" s="7" t="n"/>
      <c r="AA14" s="7" t="n"/>
      <c r="AB14" s="9" t="n"/>
      <c r="AC14" s="11">
        <f>IF(OR(P14="",W14=""),"",P14*W14+N(AB14))</f>
        <v/>
      </c>
      <c r="AD14" s="12">
        <f>IF(AC14="","",LOOKUP(AC14,Alçadas!$A$6:$A$9,Alçadas!$C$6:$C$9))</f>
        <v/>
      </c>
      <c r="AE14" s="7" t="n"/>
      <c r="AF14" s="8" t="n"/>
      <c r="AG14" s="7" t="n"/>
      <c r="AH14" s="9" t="n"/>
      <c r="AI14" s="11">
        <f>IF(OR(AC14="",AH14=""),"",AH14-AC14)</f>
        <v/>
      </c>
      <c r="AJ14" s="7" t="n"/>
      <c r="AK14" s="7" t="n"/>
      <c r="AL14" s="8" t="n"/>
      <c r="AM14" s="7" t="n"/>
      <c r="AN14" s="8" t="n"/>
      <c r="AO14" s="13">
        <f>IF(OR(AN14="",AA14=""),"",AN14+AA14)</f>
        <v/>
      </c>
      <c r="AP14" s="8" t="n"/>
      <c r="AQ14" s="7" t="n"/>
      <c r="AR14" s="7" t="n"/>
      <c r="AS14" s="14">
        <f>IF(OR(AQ14="",P14=""),"",AQ14-P14)</f>
        <v/>
      </c>
      <c r="AT14" s="7" t="n"/>
      <c r="AU14" s="7" t="n"/>
      <c r="AV14" s="9" t="n"/>
      <c r="AW14" s="11">
        <f>IF(OR(AV14="",AC14=""),"",AV14-AC14)</f>
        <v/>
      </c>
      <c r="AX14" s="8" t="n"/>
      <c r="AY14" s="7" t="n"/>
      <c r="AZ14" s="8" t="n"/>
      <c r="BA14" s="7" t="n"/>
      <c r="BB14" s="7" t="n"/>
      <c r="BC14" s="7" t="n"/>
      <c r="BD14" s="14">
        <f>IF(OR(AP14="",E14=""),"",AP14-E14)</f>
        <v/>
      </c>
      <c r="BE14" s="11">
        <f>IF(OR(P14="",W14="",X14=""),"",(X14-W14)*P14)</f>
        <v/>
      </c>
      <c r="BF14" s="12">
        <f>IF(OR(AP14="",AO14=""),"",IF(AP14&lt;=AO14,"Sim","Não"))</f>
        <v/>
      </c>
    </row>
    <row r="15" ht="18" customHeight="1">
      <c r="A15" s="7" t="n"/>
      <c r="B15" s="7" t="n"/>
      <c r="C15" s="7" t="n"/>
      <c r="D15" s="7" t="n"/>
      <c r="E15" s="8" t="n"/>
      <c r="F15" s="8" t="n"/>
      <c r="G15" s="7" t="n"/>
      <c r="H15" s="7" t="n"/>
      <c r="I15" s="7" t="n"/>
      <c r="J15" s="7" t="n"/>
      <c r="K15" s="7" t="n"/>
      <c r="L15" s="7" t="n"/>
      <c r="M15" s="7" t="n"/>
      <c r="N15" s="7" t="n"/>
      <c r="O15" s="7" t="n"/>
      <c r="P15" s="7" t="n"/>
      <c r="Q15" s="7" t="n"/>
      <c r="R15" s="7" t="n"/>
      <c r="S15" s="7" t="n"/>
      <c r="T15" s="7" t="n"/>
      <c r="U15" s="7" t="n"/>
      <c r="V15" s="7" t="n"/>
      <c r="W15" s="9" t="n"/>
      <c r="X15" s="9" t="n"/>
      <c r="Y15" s="10">
        <f>IF(OR(W15="",X15="",X15=0),"",W15/X15-1)</f>
        <v/>
      </c>
      <c r="Z15" s="7" t="n"/>
      <c r="AA15" s="7" t="n"/>
      <c r="AB15" s="9" t="n"/>
      <c r="AC15" s="11">
        <f>IF(OR(P15="",W15=""),"",P15*W15+N(AB15))</f>
        <v/>
      </c>
      <c r="AD15" s="12">
        <f>IF(AC15="","",LOOKUP(AC15,Alçadas!$A$6:$A$9,Alçadas!$C$6:$C$9))</f>
        <v/>
      </c>
      <c r="AE15" s="7" t="n"/>
      <c r="AF15" s="8" t="n"/>
      <c r="AG15" s="7" t="n"/>
      <c r="AH15" s="9" t="n"/>
      <c r="AI15" s="11">
        <f>IF(OR(AC15="",AH15=""),"",AH15-AC15)</f>
        <v/>
      </c>
      <c r="AJ15" s="7" t="n"/>
      <c r="AK15" s="7" t="n"/>
      <c r="AL15" s="8" t="n"/>
      <c r="AM15" s="7" t="n"/>
      <c r="AN15" s="8" t="n"/>
      <c r="AO15" s="13">
        <f>IF(OR(AN15="",AA15=""),"",AN15+AA15)</f>
        <v/>
      </c>
      <c r="AP15" s="8" t="n"/>
      <c r="AQ15" s="7" t="n"/>
      <c r="AR15" s="7" t="n"/>
      <c r="AS15" s="14">
        <f>IF(OR(AQ15="",P15=""),"",AQ15-P15)</f>
        <v/>
      </c>
      <c r="AT15" s="7" t="n"/>
      <c r="AU15" s="7" t="n"/>
      <c r="AV15" s="9" t="n"/>
      <c r="AW15" s="11">
        <f>IF(OR(AV15="",AC15=""),"",AV15-AC15)</f>
        <v/>
      </c>
      <c r="AX15" s="8" t="n"/>
      <c r="AY15" s="7" t="n"/>
      <c r="AZ15" s="8" t="n"/>
      <c r="BA15" s="7" t="n"/>
      <c r="BB15" s="7" t="n"/>
      <c r="BC15" s="7" t="n"/>
      <c r="BD15" s="14">
        <f>IF(OR(AP15="",E15=""),"",AP15-E15)</f>
        <v/>
      </c>
      <c r="BE15" s="11">
        <f>IF(OR(P15="",W15="",X15=""),"",(X15-W15)*P15)</f>
        <v/>
      </c>
      <c r="BF15" s="12">
        <f>IF(OR(AP15="",AO15=""),"",IF(AP15&lt;=AO15,"Sim","Não"))</f>
        <v/>
      </c>
    </row>
    <row r="16" ht="18" customHeight="1">
      <c r="A16" s="7" t="n"/>
      <c r="B16" s="7" t="n"/>
      <c r="C16" s="7" t="n"/>
      <c r="D16" s="7" t="n"/>
      <c r="E16" s="8" t="n"/>
      <c r="F16" s="8" t="n"/>
      <c r="G16" s="7" t="n"/>
      <c r="H16" s="7" t="n"/>
      <c r="I16" s="7" t="n"/>
      <c r="J16" s="7" t="n"/>
      <c r="K16" s="7" t="n"/>
      <c r="L16" s="7" t="n"/>
      <c r="M16" s="7" t="n"/>
      <c r="N16" s="7" t="n"/>
      <c r="O16" s="7" t="n"/>
      <c r="P16" s="7" t="n"/>
      <c r="Q16" s="7" t="n"/>
      <c r="R16" s="7" t="n"/>
      <c r="S16" s="7" t="n"/>
      <c r="T16" s="7" t="n"/>
      <c r="U16" s="7" t="n"/>
      <c r="V16" s="7" t="n"/>
      <c r="W16" s="9" t="n"/>
      <c r="X16" s="9" t="n"/>
      <c r="Y16" s="10">
        <f>IF(OR(W16="",X16="",X16=0),"",W16/X16-1)</f>
        <v/>
      </c>
      <c r="Z16" s="7" t="n"/>
      <c r="AA16" s="7" t="n"/>
      <c r="AB16" s="9" t="n"/>
      <c r="AC16" s="11">
        <f>IF(OR(P16="",W16=""),"",P16*W16+N(AB16))</f>
        <v/>
      </c>
      <c r="AD16" s="12">
        <f>IF(AC16="","",LOOKUP(AC16,Alçadas!$A$6:$A$9,Alçadas!$C$6:$C$9))</f>
        <v/>
      </c>
      <c r="AE16" s="7" t="n"/>
      <c r="AF16" s="8" t="n"/>
      <c r="AG16" s="7" t="n"/>
      <c r="AH16" s="9" t="n"/>
      <c r="AI16" s="11">
        <f>IF(OR(AC16="",AH16=""),"",AH16-AC16)</f>
        <v/>
      </c>
      <c r="AJ16" s="7" t="n"/>
      <c r="AK16" s="7" t="n"/>
      <c r="AL16" s="8" t="n"/>
      <c r="AM16" s="7" t="n"/>
      <c r="AN16" s="8" t="n"/>
      <c r="AO16" s="13">
        <f>IF(OR(AN16="",AA16=""),"",AN16+AA16)</f>
        <v/>
      </c>
      <c r="AP16" s="8" t="n"/>
      <c r="AQ16" s="7" t="n"/>
      <c r="AR16" s="7" t="n"/>
      <c r="AS16" s="14">
        <f>IF(OR(AQ16="",P16=""),"",AQ16-P16)</f>
        <v/>
      </c>
      <c r="AT16" s="7" t="n"/>
      <c r="AU16" s="7" t="n"/>
      <c r="AV16" s="9" t="n"/>
      <c r="AW16" s="11">
        <f>IF(OR(AV16="",AC16=""),"",AV16-AC16)</f>
        <v/>
      </c>
      <c r="AX16" s="8" t="n"/>
      <c r="AY16" s="7" t="n"/>
      <c r="AZ16" s="8" t="n"/>
      <c r="BA16" s="7" t="n"/>
      <c r="BB16" s="7" t="n"/>
      <c r="BC16" s="7" t="n"/>
      <c r="BD16" s="14">
        <f>IF(OR(AP16="",E16=""),"",AP16-E16)</f>
        <v/>
      </c>
      <c r="BE16" s="11">
        <f>IF(OR(P16="",W16="",X16=""),"",(X16-W16)*P16)</f>
        <v/>
      </c>
      <c r="BF16" s="12">
        <f>IF(OR(AP16="",AO16=""),"",IF(AP16&lt;=AO16,"Sim","Não"))</f>
        <v/>
      </c>
    </row>
    <row r="17" ht="18" customHeight="1">
      <c r="A17" s="7" t="n"/>
      <c r="B17" s="7" t="n"/>
      <c r="C17" s="7" t="n"/>
      <c r="D17" s="7" t="n"/>
      <c r="E17" s="8" t="n"/>
      <c r="F17" s="8" t="n"/>
      <c r="G17" s="7" t="n"/>
      <c r="H17" s="7" t="n"/>
      <c r="I17" s="7" t="n"/>
      <c r="J17" s="7" t="n"/>
      <c r="K17" s="7" t="n"/>
      <c r="L17" s="7" t="n"/>
      <c r="M17" s="7" t="n"/>
      <c r="N17" s="7" t="n"/>
      <c r="O17" s="7" t="n"/>
      <c r="P17" s="7" t="n"/>
      <c r="Q17" s="7" t="n"/>
      <c r="R17" s="7" t="n"/>
      <c r="S17" s="7" t="n"/>
      <c r="T17" s="7" t="n"/>
      <c r="U17" s="7" t="n"/>
      <c r="V17" s="7" t="n"/>
      <c r="W17" s="9" t="n"/>
      <c r="X17" s="9" t="n"/>
      <c r="Y17" s="10">
        <f>IF(OR(W17="",X17="",X17=0),"",W17/X17-1)</f>
        <v/>
      </c>
      <c r="Z17" s="7" t="n"/>
      <c r="AA17" s="7" t="n"/>
      <c r="AB17" s="9" t="n"/>
      <c r="AC17" s="11">
        <f>IF(OR(P17="",W17=""),"",P17*W17+N(AB17))</f>
        <v/>
      </c>
      <c r="AD17" s="12">
        <f>IF(AC17="","",LOOKUP(AC17,Alçadas!$A$6:$A$9,Alçadas!$C$6:$C$9))</f>
        <v/>
      </c>
      <c r="AE17" s="7" t="n"/>
      <c r="AF17" s="8" t="n"/>
      <c r="AG17" s="7" t="n"/>
      <c r="AH17" s="9" t="n"/>
      <c r="AI17" s="11">
        <f>IF(OR(AC17="",AH17=""),"",AH17-AC17)</f>
        <v/>
      </c>
      <c r="AJ17" s="7" t="n"/>
      <c r="AK17" s="7" t="n"/>
      <c r="AL17" s="8" t="n"/>
      <c r="AM17" s="7" t="n"/>
      <c r="AN17" s="8" t="n"/>
      <c r="AO17" s="13">
        <f>IF(OR(AN17="",AA17=""),"",AN17+AA17)</f>
        <v/>
      </c>
      <c r="AP17" s="8" t="n"/>
      <c r="AQ17" s="7" t="n"/>
      <c r="AR17" s="7" t="n"/>
      <c r="AS17" s="14">
        <f>IF(OR(AQ17="",P17=""),"",AQ17-P17)</f>
        <v/>
      </c>
      <c r="AT17" s="7" t="n"/>
      <c r="AU17" s="7" t="n"/>
      <c r="AV17" s="9" t="n"/>
      <c r="AW17" s="11">
        <f>IF(OR(AV17="",AC17=""),"",AV17-AC17)</f>
        <v/>
      </c>
      <c r="AX17" s="8" t="n"/>
      <c r="AY17" s="7" t="n"/>
      <c r="AZ17" s="8" t="n"/>
      <c r="BA17" s="7" t="n"/>
      <c r="BB17" s="7" t="n"/>
      <c r="BC17" s="7" t="n"/>
      <c r="BD17" s="14">
        <f>IF(OR(AP17="",E17=""),"",AP17-E17)</f>
        <v/>
      </c>
      <c r="BE17" s="11">
        <f>IF(OR(P17="",W17="",X17=""),"",(X17-W17)*P17)</f>
        <v/>
      </c>
      <c r="BF17" s="12">
        <f>IF(OR(AP17="",AO17=""),"",IF(AP17&lt;=AO17,"Sim","Não"))</f>
        <v/>
      </c>
    </row>
    <row r="18" ht="18" customHeight="1">
      <c r="A18" s="7" t="n"/>
      <c r="B18" s="7" t="n"/>
      <c r="C18" s="7" t="n"/>
      <c r="D18" s="7" t="n"/>
      <c r="E18" s="8" t="n"/>
      <c r="F18" s="8" t="n"/>
      <c r="G18" s="7" t="n"/>
      <c r="H18" s="7" t="n"/>
      <c r="I18" s="7" t="n"/>
      <c r="J18" s="7" t="n"/>
      <c r="K18" s="7" t="n"/>
      <c r="L18" s="7" t="n"/>
      <c r="M18" s="7" t="n"/>
      <c r="N18" s="7" t="n"/>
      <c r="O18" s="7" t="n"/>
      <c r="P18" s="7" t="n"/>
      <c r="Q18" s="7" t="n"/>
      <c r="R18" s="7" t="n"/>
      <c r="S18" s="7" t="n"/>
      <c r="T18" s="7" t="n"/>
      <c r="U18" s="7" t="n"/>
      <c r="V18" s="7" t="n"/>
      <c r="W18" s="9" t="n"/>
      <c r="X18" s="9" t="n"/>
      <c r="Y18" s="10">
        <f>IF(OR(W18="",X18="",X18=0),"",W18/X18-1)</f>
        <v/>
      </c>
      <c r="Z18" s="7" t="n"/>
      <c r="AA18" s="7" t="n"/>
      <c r="AB18" s="9" t="n"/>
      <c r="AC18" s="11">
        <f>IF(OR(P18="",W18=""),"",P18*W18+N(AB18))</f>
        <v/>
      </c>
      <c r="AD18" s="12">
        <f>IF(AC18="","",LOOKUP(AC18,Alçadas!$A$6:$A$9,Alçadas!$C$6:$C$9))</f>
        <v/>
      </c>
      <c r="AE18" s="7" t="n"/>
      <c r="AF18" s="8" t="n"/>
      <c r="AG18" s="7" t="n"/>
      <c r="AH18" s="9" t="n"/>
      <c r="AI18" s="11">
        <f>IF(OR(AC18="",AH18=""),"",AH18-AC18)</f>
        <v/>
      </c>
      <c r="AJ18" s="7" t="n"/>
      <c r="AK18" s="7" t="n"/>
      <c r="AL18" s="8" t="n"/>
      <c r="AM18" s="7" t="n"/>
      <c r="AN18" s="8" t="n"/>
      <c r="AO18" s="13">
        <f>IF(OR(AN18="",AA18=""),"",AN18+AA18)</f>
        <v/>
      </c>
      <c r="AP18" s="8" t="n"/>
      <c r="AQ18" s="7" t="n"/>
      <c r="AR18" s="7" t="n"/>
      <c r="AS18" s="14">
        <f>IF(OR(AQ18="",P18=""),"",AQ18-P18)</f>
        <v/>
      </c>
      <c r="AT18" s="7" t="n"/>
      <c r="AU18" s="7" t="n"/>
      <c r="AV18" s="9" t="n"/>
      <c r="AW18" s="11">
        <f>IF(OR(AV18="",AC18=""),"",AV18-AC18)</f>
        <v/>
      </c>
      <c r="AX18" s="8" t="n"/>
      <c r="AY18" s="7" t="n"/>
      <c r="AZ18" s="8" t="n"/>
      <c r="BA18" s="7" t="n"/>
      <c r="BB18" s="7" t="n"/>
      <c r="BC18" s="7" t="n"/>
      <c r="BD18" s="14">
        <f>IF(OR(AP18="",E18=""),"",AP18-E18)</f>
        <v/>
      </c>
      <c r="BE18" s="11">
        <f>IF(OR(P18="",W18="",X18=""),"",(X18-W18)*P18)</f>
        <v/>
      </c>
      <c r="BF18" s="12">
        <f>IF(OR(AP18="",AO18=""),"",IF(AP18&lt;=AO18,"Sim","Não"))</f>
        <v/>
      </c>
    </row>
    <row r="19" ht="18" customHeight="1">
      <c r="A19" s="7" t="n"/>
      <c r="B19" s="7" t="n"/>
      <c r="C19" s="7" t="n"/>
      <c r="D19" s="7" t="n"/>
      <c r="E19" s="8" t="n"/>
      <c r="F19" s="8" t="n"/>
      <c r="G19" s="7" t="n"/>
      <c r="H19" s="7" t="n"/>
      <c r="I19" s="7" t="n"/>
      <c r="J19" s="7" t="n"/>
      <c r="K19" s="7" t="n"/>
      <c r="L19" s="7" t="n"/>
      <c r="M19" s="7" t="n"/>
      <c r="N19" s="7" t="n"/>
      <c r="O19" s="7" t="n"/>
      <c r="P19" s="7" t="n"/>
      <c r="Q19" s="7" t="n"/>
      <c r="R19" s="7" t="n"/>
      <c r="S19" s="7" t="n"/>
      <c r="T19" s="7" t="n"/>
      <c r="U19" s="7" t="n"/>
      <c r="V19" s="7" t="n"/>
      <c r="W19" s="9" t="n"/>
      <c r="X19" s="9" t="n"/>
      <c r="Y19" s="10">
        <f>IF(OR(W19="",X19="",X19=0),"",W19/X19-1)</f>
        <v/>
      </c>
      <c r="Z19" s="7" t="n"/>
      <c r="AA19" s="7" t="n"/>
      <c r="AB19" s="9" t="n"/>
      <c r="AC19" s="11">
        <f>IF(OR(P19="",W19=""),"",P19*W19+N(AB19))</f>
        <v/>
      </c>
      <c r="AD19" s="12">
        <f>IF(AC19="","",LOOKUP(AC19,Alçadas!$A$6:$A$9,Alçadas!$C$6:$C$9))</f>
        <v/>
      </c>
      <c r="AE19" s="7" t="n"/>
      <c r="AF19" s="8" t="n"/>
      <c r="AG19" s="7" t="n"/>
      <c r="AH19" s="9" t="n"/>
      <c r="AI19" s="11">
        <f>IF(OR(AC19="",AH19=""),"",AH19-AC19)</f>
        <v/>
      </c>
      <c r="AJ19" s="7" t="n"/>
      <c r="AK19" s="7" t="n"/>
      <c r="AL19" s="8" t="n"/>
      <c r="AM19" s="7" t="n"/>
      <c r="AN19" s="8" t="n"/>
      <c r="AO19" s="13">
        <f>IF(OR(AN19="",AA19=""),"",AN19+AA19)</f>
        <v/>
      </c>
      <c r="AP19" s="8" t="n"/>
      <c r="AQ19" s="7" t="n"/>
      <c r="AR19" s="7" t="n"/>
      <c r="AS19" s="14">
        <f>IF(OR(AQ19="",P19=""),"",AQ19-P19)</f>
        <v/>
      </c>
      <c r="AT19" s="7" t="n"/>
      <c r="AU19" s="7" t="n"/>
      <c r="AV19" s="9" t="n"/>
      <c r="AW19" s="11">
        <f>IF(OR(AV19="",AC19=""),"",AV19-AC19)</f>
        <v/>
      </c>
      <c r="AX19" s="8" t="n"/>
      <c r="AY19" s="7" t="n"/>
      <c r="AZ19" s="8" t="n"/>
      <c r="BA19" s="7" t="n"/>
      <c r="BB19" s="7" t="n"/>
      <c r="BC19" s="7" t="n"/>
      <c r="BD19" s="14">
        <f>IF(OR(AP19="",E19=""),"",AP19-E19)</f>
        <v/>
      </c>
      <c r="BE19" s="11">
        <f>IF(OR(P19="",W19="",X19=""),"",(X19-W19)*P19)</f>
        <v/>
      </c>
      <c r="BF19" s="12">
        <f>IF(OR(AP19="",AO19=""),"",IF(AP19&lt;=AO19,"Sim","Não"))</f>
        <v/>
      </c>
    </row>
    <row r="20" ht="18" customHeight="1">
      <c r="A20" s="7" t="n"/>
      <c r="B20" s="7" t="n"/>
      <c r="C20" s="7" t="n"/>
      <c r="D20" s="7" t="n"/>
      <c r="E20" s="8" t="n"/>
      <c r="F20" s="8" t="n"/>
      <c r="G20" s="7" t="n"/>
      <c r="H20" s="7" t="n"/>
      <c r="I20" s="7" t="n"/>
      <c r="J20" s="7" t="n"/>
      <c r="K20" s="7" t="n"/>
      <c r="L20" s="7" t="n"/>
      <c r="M20" s="7" t="n"/>
      <c r="N20" s="7" t="n"/>
      <c r="O20" s="7" t="n"/>
      <c r="P20" s="7" t="n"/>
      <c r="Q20" s="7" t="n"/>
      <c r="R20" s="7" t="n"/>
      <c r="S20" s="7" t="n"/>
      <c r="T20" s="7" t="n"/>
      <c r="U20" s="7" t="n"/>
      <c r="V20" s="7" t="n"/>
      <c r="W20" s="9" t="n"/>
      <c r="X20" s="9" t="n"/>
      <c r="Y20" s="10">
        <f>IF(OR(W20="",X20="",X20=0),"",W20/X20-1)</f>
        <v/>
      </c>
      <c r="Z20" s="7" t="n"/>
      <c r="AA20" s="7" t="n"/>
      <c r="AB20" s="9" t="n"/>
      <c r="AC20" s="11">
        <f>IF(OR(P20="",W20=""),"",P20*W20+N(AB20))</f>
        <v/>
      </c>
      <c r="AD20" s="12">
        <f>IF(AC20="","",LOOKUP(AC20,Alçadas!$A$6:$A$9,Alçadas!$C$6:$C$9))</f>
        <v/>
      </c>
      <c r="AE20" s="7" t="n"/>
      <c r="AF20" s="8" t="n"/>
      <c r="AG20" s="7" t="n"/>
      <c r="AH20" s="9" t="n"/>
      <c r="AI20" s="11">
        <f>IF(OR(AC20="",AH20=""),"",AH20-AC20)</f>
        <v/>
      </c>
      <c r="AJ20" s="7" t="n"/>
      <c r="AK20" s="7" t="n"/>
      <c r="AL20" s="8" t="n"/>
      <c r="AM20" s="7" t="n"/>
      <c r="AN20" s="8" t="n"/>
      <c r="AO20" s="13">
        <f>IF(OR(AN20="",AA20=""),"",AN20+AA20)</f>
        <v/>
      </c>
      <c r="AP20" s="8" t="n"/>
      <c r="AQ20" s="7" t="n"/>
      <c r="AR20" s="7" t="n"/>
      <c r="AS20" s="14">
        <f>IF(OR(AQ20="",P20=""),"",AQ20-P20)</f>
        <v/>
      </c>
      <c r="AT20" s="7" t="n"/>
      <c r="AU20" s="7" t="n"/>
      <c r="AV20" s="9" t="n"/>
      <c r="AW20" s="11">
        <f>IF(OR(AV20="",AC20=""),"",AV20-AC20)</f>
        <v/>
      </c>
      <c r="AX20" s="8" t="n"/>
      <c r="AY20" s="7" t="n"/>
      <c r="AZ20" s="8" t="n"/>
      <c r="BA20" s="7" t="n"/>
      <c r="BB20" s="7" t="n"/>
      <c r="BC20" s="7" t="n"/>
      <c r="BD20" s="14">
        <f>IF(OR(AP20="",E20=""),"",AP20-E20)</f>
        <v/>
      </c>
      <c r="BE20" s="11">
        <f>IF(OR(P20="",W20="",X20=""),"",(X20-W20)*P20)</f>
        <v/>
      </c>
      <c r="BF20" s="12">
        <f>IF(OR(AP20="",AO20=""),"",IF(AP20&lt;=AO20,"Sim","Não"))</f>
        <v/>
      </c>
    </row>
    <row r="21" ht="18" customHeight="1">
      <c r="A21" s="7" t="n"/>
      <c r="B21" s="7" t="n"/>
      <c r="C21" s="7" t="n"/>
      <c r="D21" s="7" t="n"/>
      <c r="E21" s="8" t="n"/>
      <c r="F21" s="8" t="n"/>
      <c r="G21" s="7" t="n"/>
      <c r="H21" s="7" t="n"/>
      <c r="I21" s="7" t="n"/>
      <c r="J21" s="7" t="n"/>
      <c r="K21" s="7" t="n"/>
      <c r="L21" s="7" t="n"/>
      <c r="M21" s="7" t="n"/>
      <c r="N21" s="7" t="n"/>
      <c r="O21" s="7" t="n"/>
      <c r="P21" s="7" t="n"/>
      <c r="Q21" s="7" t="n"/>
      <c r="R21" s="7" t="n"/>
      <c r="S21" s="7" t="n"/>
      <c r="T21" s="7" t="n"/>
      <c r="U21" s="7" t="n"/>
      <c r="V21" s="7" t="n"/>
      <c r="W21" s="9" t="n"/>
      <c r="X21" s="9" t="n"/>
      <c r="Y21" s="10">
        <f>IF(OR(W21="",X21="",X21=0),"",W21/X21-1)</f>
        <v/>
      </c>
      <c r="Z21" s="7" t="n"/>
      <c r="AA21" s="7" t="n"/>
      <c r="AB21" s="9" t="n"/>
      <c r="AC21" s="11">
        <f>IF(OR(P21="",W21=""),"",P21*W21+N(AB21))</f>
        <v/>
      </c>
      <c r="AD21" s="12">
        <f>IF(AC21="","",LOOKUP(AC21,Alçadas!$A$6:$A$9,Alçadas!$C$6:$C$9))</f>
        <v/>
      </c>
      <c r="AE21" s="7" t="n"/>
      <c r="AF21" s="8" t="n"/>
      <c r="AG21" s="7" t="n"/>
      <c r="AH21" s="9" t="n"/>
      <c r="AI21" s="11">
        <f>IF(OR(AC21="",AH21=""),"",AH21-AC21)</f>
        <v/>
      </c>
      <c r="AJ21" s="7" t="n"/>
      <c r="AK21" s="7" t="n"/>
      <c r="AL21" s="8" t="n"/>
      <c r="AM21" s="7" t="n"/>
      <c r="AN21" s="8" t="n"/>
      <c r="AO21" s="13">
        <f>IF(OR(AN21="",AA21=""),"",AN21+AA21)</f>
        <v/>
      </c>
      <c r="AP21" s="8" t="n"/>
      <c r="AQ21" s="7" t="n"/>
      <c r="AR21" s="7" t="n"/>
      <c r="AS21" s="14">
        <f>IF(OR(AQ21="",P21=""),"",AQ21-P21)</f>
        <v/>
      </c>
      <c r="AT21" s="7" t="n"/>
      <c r="AU21" s="7" t="n"/>
      <c r="AV21" s="9" t="n"/>
      <c r="AW21" s="11">
        <f>IF(OR(AV21="",AC21=""),"",AV21-AC21)</f>
        <v/>
      </c>
      <c r="AX21" s="8" t="n"/>
      <c r="AY21" s="7" t="n"/>
      <c r="AZ21" s="8" t="n"/>
      <c r="BA21" s="7" t="n"/>
      <c r="BB21" s="7" t="n"/>
      <c r="BC21" s="7" t="n"/>
      <c r="BD21" s="14">
        <f>IF(OR(AP21="",E21=""),"",AP21-E21)</f>
        <v/>
      </c>
      <c r="BE21" s="11">
        <f>IF(OR(P21="",W21="",X21=""),"",(X21-W21)*P21)</f>
        <v/>
      </c>
      <c r="BF21" s="12">
        <f>IF(OR(AP21="",AO21=""),"",IF(AP21&lt;=AO21,"Sim","Não"))</f>
        <v/>
      </c>
    </row>
    <row r="22" ht="18" customHeight="1">
      <c r="A22" s="7" t="n"/>
      <c r="B22" s="7" t="n"/>
      <c r="C22" s="7" t="n"/>
      <c r="D22" s="7" t="n"/>
      <c r="E22" s="8" t="n"/>
      <c r="F22" s="8" t="n"/>
      <c r="G22" s="7" t="n"/>
      <c r="H22" s="7" t="n"/>
      <c r="I22" s="7" t="n"/>
      <c r="J22" s="7" t="n"/>
      <c r="K22" s="7" t="n"/>
      <c r="L22" s="7" t="n"/>
      <c r="M22" s="7" t="n"/>
      <c r="N22" s="7" t="n"/>
      <c r="O22" s="7" t="n"/>
      <c r="P22" s="7" t="n"/>
      <c r="Q22" s="7" t="n"/>
      <c r="R22" s="7" t="n"/>
      <c r="S22" s="7" t="n"/>
      <c r="T22" s="7" t="n"/>
      <c r="U22" s="7" t="n"/>
      <c r="V22" s="7" t="n"/>
      <c r="W22" s="9" t="n"/>
      <c r="X22" s="9" t="n"/>
      <c r="Y22" s="10">
        <f>IF(OR(W22="",X22="",X22=0),"",W22/X22-1)</f>
        <v/>
      </c>
      <c r="Z22" s="7" t="n"/>
      <c r="AA22" s="7" t="n"/>
      <c r="AB22" s="9" t="n"/>
      <c r="AC22" s="11">
        <f>IF(OR(P22="",W22=""),"",P22*W22+N(AB22))</f>
        <v/>
      </c>
      <c r="AD22" s="12">
        <f>IF(AC22="","",LOOKUP(AC22,Alçadas!$A$6:$A$9,Alçadas!$C$6:$C$9))</f>
        <v/>
      </c>
      <c r="AE22" s="7" t="n"/>
      <c r="AF22" s="8" t="n"/>
      <c r="AG22" s="7" t="n"/>
      <c r="AH22" s="9" t="n"/>
      <c r="AI22" s="11">
        <f>IF(OR(AC22="",AH22=""),"",AH22-AC22)</f>
        <v/>
      </c>
      <c r="AJ22" s="7" t="n"/>
      <c r="AK22" s="7" t="n"/>
      <c r="AL22" s="8" t="n"/>
      <c r="AM22" s="7" t="n"/>
      <c r="AN22" s="8" t="n"/>
      <c r="AO22" s="13">
        <f>IF(OR(AN22="",AA22=""),"",AN22+AA22)</f>
        <v/>
      </c>
      <c r="AP22" s="8" t="n"/>
      <c r="AQ22" s="7" t="n"/>
      <c r="AR22" s="7" t="n"/>
      <c r="AS22" s="14">
        <f>IF(OR(AQ22="",P22=""),"",AQ22-P22)</f>
        <v/>
      </c>
      <c r="AT22" s="7" t="n"/>
      <c r="AU22" s="7" t="n"/>
      <c r="AV22" s="9" t="n"/>
      <c r="AW22" s="11">
        <f>IF(OR(AV22="",AC22=""),"",AV22-AC22)</f>
        <v/>
      </c>
      <c r="AX22" s="8" t="n"/>
      <c r="AY22" s="7" t="n"/>
      <c r="AZ22" s="8" t="n"/>
      <c r="BA22" s="7" t="n"/>
      <c r="BB22" s="7" t="n"/>
      <c r="BC22" s="7" t="n"/>
      <c r="BD22" s="14">
        <f>IF(OR(AP22="",E22=""),"",AP22-E22)</f>
        <v/>
      </c>
      <c r="BE22" s="11">
        <f>IF(OR(P22="",W22="",X22=""),"",(X22-W22)*P22)</f>
        <v/>
      </c>
      <c r="BF22" s="12">
        <f>IF(OR(AP22="",AO22=""),"",IF(AP22&lt;=AO22,"Sim","Não"))</f>
        <v/>
      </c>
    </row>
    <row r="23" ht="18" customHeight="1">
      <c r="A23" s="7" t="n"/>
      <c r="B23" s="7" t="n"/>
      <c r="C23" s="7" t="n"/>
      <c r="D23" s="7" t="n"/>
      <c r="E23" s="8" t="n"/>
      <c r="F23" s="8" t="n"/>
      <c r="G23" s="7" t="n"/>
      <c r="H23" s="7" t="n"/>
      <c r="I23" s="7" t="n"/>
      <c r="J23" s="7" t="n"/>
      <c r="K23" s="7" t="n"/>
      <c r="L23" s="7" t="n"/>
      <c r="M23" s="7" t="n"/>
      <c r="N23" s="7" t="n"/>
      <c r="O23" s="7" t="n"/>
      <c r="P23" s="7" t="n"/>
      <c r="Q23" s="7" t="n"/>
      <c r="R23" s="7" t="n"/>
      <c r="S23" s="7" t="n"/>
      <c r="T23" s="7" t="n"/>
      <c r="U23" s="7" t="n"/>
      <c r="V23" s="7" t="n"/>
      <c r="W23" s="9" t="n"/>
      <c r="X23" s="9" t="n"/>
      <c r="Y23" s="10">
        <f>IF(OR(W23="",X23="",X23=0),"",W23/X23-1)</f>
        <v/>
      </c>
      <c r="Z23" s="7" t="n"/>
      <c r="AA23" s="7" t="n"/>
      <c r="AB23" s="9" t="n"/>
      <c r="AC23" s="11">
        <f>IF(OR(P23="",W23=""),"",P23*W23+N(AB23))</f>
        <v/>
      </c>
      <c r="AD23" s="12">
        <f>IF(AC23="","",LOOKUP(AC23,Alçadas!$A$6:$A$9,Alçadas!$C$6:$C$9))</f>
        <v/>
      </c>
      <c r="AE23" s="7" t="n"/>
      <c r="AF23" s="8" t="n"/>
      <c r="AG23" s="7" t="n"/>
      <c r="AH23" s="9" t="n"/>
      <c r="AI23" s="11">
        <f>IF(OR(AC23="",AH23=""),"",AH23-AC23)</f>
        <v/>
      </c>
      <c r="AJ23" s="7" t="n"/>
      <c r="AK23" s="7" t="n"/>
      <c r="AL23" s="8" t="n"/>
      <c r="AM23" s="7" t="n"/>
      <c r="AN23" s="8" t="n"/>
      <c r="AO23" s="13">
        <f>IF(OR(AN23="",AA23=""),"",AN23+AA23)</f>
        <v/>
      </c>
      <c r="AP23" s="8" t="n"/>
      <c r="AQ23" s="7" t="n"/>
      <c r="AR23" s="7" t="n"/>
      <c r="AS23" s="14">
        <f>IF(OR(AQ23="",P23=""),"",AQ23-P23)</f>
        <v/>
      </c>
      <c r="AT23" s="7" t="n"/>
      <c r="AU23" s="7" t="n"/>
      <c r="AV23" s="9" t="n"/>
      <c r="AW23" s="11">
        <f>IF(OR(AV23="",AC23=""),"",AV23-AC23)</f>
        <v/>
      </c>
      <c r="AX23" s="8" t="n"/>
      <c r="AY23" s="7" t="n"/>
      <c r="AZ23" s="8" t="n"/>
      <c r="BA23" s="7" t="n"/>
      <c r="BB23" s="7" t="n"/>
      <c r="BC23" s="7" t="n"/>
      <c r="BD23" s="14">
        <f>IF(OR(AP23="",E23=""),"",AP23-E23)</f>
        <v/>
      </c>
      <c r="BE23" s="11">
        <f>IF(OR(P23="",W23="",X23=""),"",(X23-W23)*P23)</f>
        <v/>
      </c>
      <c r="BF23" s="12">
        <f>IF(OR(AP23="",AO23=""),"",IF(AP23&lt;=AO23,"Sim","Não"))</f>
        <v/>
      </c>
    </row>
    <row r="24" ht="18" customHeight="1">
      <c r="A24" s="7" t="n"/>
      <c r="B24" s="7" t="n"/>
      <c r="C24" s="7" t="n"/>
      <c r="D24" s="7" t="n"/>
      <c r="E24" s="8" t="n"/>
      <c r="F24" s="8" t="n"/>
      <c r="G24" s="7" t="n"/>
      <c r="H24" s="7" t="n"/>
      <c r="I24" s="7" t="n"/>
      <c r="J24" s="7" t="n"/>
      <c r="K24" s="7" t="n"/>
      <c r="L24" s="7" t="n"/>
      <c r="M24" s="7" t="n"/>
      <c r="N24" s="7" t="n"/>
      <c r="O24" s="7" t="n"/>
      <c r="P24" s="7" t="n"/>
      <c r="Q24" s="7" t="n"/>
      <c r="R24" s="7" t="n"/>
      <c r="S24" s="7" t="n"/>
      <c r="T24" s="7" t="n"/>
      <c r="U24" s="7" t="n"/>
      <c r="V24" s="7" t="n"/>
      <c r="W24" s="9" t="n"/>
      <c r="X24" s="9" t="n"/>
      <c r="Y24" s="10">
        <f>IF(OR(W24="",X24="",X24=0),"",W24/X24-1)</f>
        <v/>
      </c>
      <c r="Z24" s="7" t="n"/>
      <c r="AA24" s="7" t="n"/>
      <c r="AB24" s="9" t="n"/>
      <c r="AC24" s="11">
        <f>IF(OR(P24="",W24=""),"",P24*W24+N(AB24))</f>
        <v/>
      </c>
      <c r="AD24" s="12">
        <f>IF(AC24="","",LOOKUP(AC24,Alçadas!$A$6:$A$9,Alçadas!$C$6:$C$9))</f>
        <v/>
      </c>
      <c r="AE24" s="7" t="n"/>
      <c r="AF24" s="8" t="n"/>
      <c r="AG24" s="7" t="n"/>
      <c r="AH24" s="9" t="n"/>
      <c r="AI24" s="11">
        <f>IF(OR(AC24="",AH24=""),"",AH24-AC24)</f>
        <v/>
      </c>
      <c r="AJ24" s="7" t="n"/>
      <c r="AK24" s="7" t="n"/>
      <c r="AL24" s="8" t="n"/>
      <c r="AM24" s="7" t="n"/>
      <c r="AN24" s="8" t="n"/>
      <c r="AO24" s="13">
        <f>IF(OR(AN24="",AA24=""),"",AN24+AA24)</f>
        <v/>
      </c>
      <c r="AP24" s="8" t="n"/>
      <c r="AQ24" s="7" t="n"/>
      <c r="AR24" s="7" t="n"/>
      <c r="AS24" s="14">
        <f>IF(OR(AQ24="",P24=""),"",AQ24-P24)</f>
        <v/>
      </c>
      <c r="AT24" s="7" t="n"/>
      <c r="AU24" s="7" t="n"/>
      <c r="AV24" s="9" t="n"/>
      <c r="AW24" s="11">
        <f>IF(OR(AV24="",AC24=""),"",AV24-AC24)</f>
        <v/>
      </c>
      <c r="AX24" s="8" t="n"/>
      <c r="AY24" s="7" t="n"/>
      <c r="AZ24" s="8" t="n"/>
      <c r="BA24" s="7" t="n"/>
      <c r="BB24" s="7" t="n"/>
      <c r="BC24" s="7" t="n"/>
      <c r="BD24" s="14">
        <f>IF(OR(AP24="",E24=""),"",AP24-E24)</f>
        <v/>
      </c>
      <c r="BE24" s="11">
        <f>IF(OR(P24="",W24="",X24=""),"",(X24-W24)*P24)</f>
        <v/>
      </c>
      <c r="BF24" s="12">
        <f>IF(OR(AP24="",AO24=""),"",IF(AP24&lt;=AO24,"Sim","Não"))</f>
        <v/>
      </c>
    </row>
    <row r="25" ht="18" customHeight="1">
      <c r="A25" s="7" t="n"/>
      <c r="B25" s="7" t="n"/>
      <c r="C25" s="7" t="n"/>
      <c r="D25" s="7" t="n"/>
      <c r="E25" s="8" t="n"/>
      <c r="F25" s="8" t="n"/>
      <c r="G25" s="7" t="n"/>
      <c r="H25" s="7" t="n"/>
      <c r="I25" s="7" t="n"/>
      <c r="J25" s="7" t="n"/>
      <c r="K25" s="7" t="n"/>
      <c r="L25" s="7" t="n"/>
      <c r="M25" s="7" t="n"/>
      <c r="N25" s="7" t="n"/>
      <c r="O25" s="7" t="n"/>
      <c r="P25" s="7" t="n"/>
      <c r="Q25" s="7" t="n"/>
      <c r="R25" s="7" t="n"/>
      <c r="S25" s="7" t="n"/>
      <c r="T25" s="7" t="n"/>
      <c r="U25" s="7" t="n"/>
      <c r="V25" s="7" t="n"/>
      <c r="W25" s="9" t="n"/>
      <c r="X25" s="9" t="n"/>
      <c r="Y25" s="10">
        <f>IF(OR(W25="",X25="",X25=0),"",W25/X25-1)</f>
        <v/>
      </c>
      <c r="Z25" s="7" t="n"/>
      <c r="AA25" s="7" t="n"/>
      <c r="AB25" s="9" t="n"/>
      <c r="AC25" s="11">
        <f>IF(OR(P25="",W25=""),"",P25*W25+N(AB25))</f>
        <v/>
      </c>
      <c r="AD25" s="12">
        <f>IF(AC25="","",LOOKUP(AC25,Alçadas!$A$6:$A$9,Alçadas!$C$6:$C$9))</f>
        <v/>
      </c>
      <c r="AE25" s="7" t="n"/>
      <c r="AF25" s="8" t="n"/>
      <c r="AG25" s="7" t="n"/>
      <c r="AH25" s="9" t="n"/>
      <c r="AI25" s="11">
        <f>IF(OR(AC25="",AH25=""),"",AH25-AC25)</f>
        <v/>
      </c>
      <c r="AJ25" s="7" t="n"/>
      <c r="AK25" s="7" t="n"/>
      <c r="AL25" s="8" t="n"/>
      <c r="AM25" s="7" t="n"/>
      <c r="AN25" s="8" t="n"/>
      <c r="AO25" s="13">
        <f>IF(OR(AN25="",AA25=""),"",AN25+AA25)</f>
        <v/>
      </c>
      <c r="AP25" s="8" t="n"/>
      <c r="AQ25" s="7" t="n"/>
      <c r="AR25" s="7" t="n"/>
      <c r="AS25" s="14">
        <f>IF(OR(AQ25="",P25=""),"",AQ25-P25)</f>
        <v/>
      </c>
      <c r="AT25" s="7" t="n"/>
      <c r="AU25" s="7" t="n"/>
      <c r="AV25" s="9" t="n"/>
      <c r="AW25" s="11">
        <f>IF(OR(AV25="",AC25=""),"",AV25-AC25)</f>
        <v/>
      </c>
      <c r="AX25" s="8" t="n"/>
      <c r="AY25" s="7" t="n"/>
      <c r="AZ25" s="8" t="n"/>
      <c r="BA25" s="7" t="n"/>
      <c r="BB25" s="7" t="n"/>
      <c r="BC25" s="7" t="n"/>
      <c r="BD25" s="14">
        <f>IF(OR(AP25="",E25=""),"",AP25-E25)</f>
        <v/>
      </c>
      <c r="BE25" s="11">
        <f>IF(OR(P25="",W25="",X25=""),"",(X25-W25)*P25)</f>
        <v/>
      </c>
      <c r="BF25" s="12">
        <f>IF(OR(AP25="",AO25=""),"",IF(AP25&lt;=AO25,"Sim","Não"))</f>
        <v/>
      </c>
    </row>
    <row r="26" ht="18" customHeight="1">
      <c r="A26" s="7" t="n"/>
      <c r="B26" s="7" t="n"/>
      <c r="C26" s="7" t="n"/>
      <c r="D26" s="7" t="n"/>
      <c r="E26" s="8" t="n"/>
      <c r="F26" s="8" t="n"/>
      <c r="G26" s="7" t="n"/>
      <c r="H26" s="7" t="n"/>
      <c r="I26" s="7" t="n"/>
      <c r="J26" s="7" t="n"/>
      <c r="K26" s="7" t="n"/>
      <c r="L26" s="7" t="n"/>
      <c r="M26" s="7" t="n"/>
      <c r="N26" s="7" t="n"/>
      <c r="O26" s="7" t="n"/>
      <c r="P26" s="7" t="n"/>
      <c r="Q26" s="7" t="n"/>
      <c r="R26" s="7" t="n"/>
      <c r="S26" s="7" t="n"/>
      <c r="T26" s="7" t="n"/>
      <c r="U26" s="7" t="n"/>
      <c r="V26" s="7" t="n"/>
      <c r="W26" s="9" t="n"/>
      <c r="X26" s="9" t="n"/>
      <c r="Y26" s="10">
        <f>IF(OR(W26="",X26="",X26=0),"",W26/X26-1)</f>
        <v/>
      </c>
      <c r="Z26" s="7" t="n"/>
      <c r="AA26" s="7" t="n"/>
      <c r="AB26" s="9" t="n"/>
      <c r="AC26" s="11">
        <f>IF(OR(P26="",W26=""),"",P26*W26+N(AB26))</f>
        <v/>
      </c>
      <c r="AD26" s="12">
        <f>IF(AC26="","",LOOKUP(AC26,Alçadas!$A$6:$A$9,Alçadas!$C$6:$C$9))</f>
        <v/>
      </c>
      <c r="AE26" s="7" t="n"/>
      <c r="AF26" s="8" t="n"/>
      <c r="AG26" s="7" t="n"/>
      <c r="AH26" s="9" t="n"/>
      <c r="AI26" s="11">
        <f>IF(OR(AC26="",AH26=""),"",AH26-AC26)</f>
        <v/>
      </c>
      <c r="AJ26" s="7" t="n"/>
      <c r="AK26" s="7" t="n"/>
      <c r="AL26" s="8" t="n"/>
      <c r="AM26" s="7" t="n"/>
      <c r="AN26" s="8" t="n"/>
      <c r="AO26" s="13">
        <f>IF(OR(AN26="",AA26=""),"",AN26+AA26)</f>
        <v/>
      </c>
      <c r="AP26" s="8" t="n"/>
      <c r="AQ26" s="7" t="n"/>
      <c r="AR26" s="7" t="n"/>
      <c r="AS26" s="14">
        <f>IF(OR(AQ26="",P26=""),"",AQ26-P26)</f>
        <v/>
      </c>
      <c r="AT26" s="7" t="n"/>
      <c r="AU26" s="7" t="n"/>
      <c r="AV26" s="9" t="n"/>
      <c r="AW26" s="11">
        <f>IF(OR(AV26="",AC26=""),"",AV26-AC26)</f>
        <v/>
      </c>
      <c r="AX26" s="8" t="n"/>
      <c r="AY26" s="7" t="n"/>
      <c r="AZ26" s="8" t="n"/>
      <c r="BA26" s="7" t="n"/>
      <c r="BB26" s="7" t="n"/>
      <c r="BC26" s="7" t="n"/>
      <c r="BD26" s="14">
        <f>IF(OR(AP26="",E26=""),"",AP26-E26)</f>
        <v/>
      </c>
      <c r="BE26" s="11">
        <f>IF(OR(P26="",W26="",X26=""),"",(X26-W26)*P26)</f>
        <v/>
      </c>
      <c r="BF26" s="12">
        <f>IF(OR(AP26="",AO26=""),"",IF(AP26&lt;=AO26,"Sim","Não"))</f>
        <v/>
      </c>
    </row>
    <row r="27" ht="18" customHeight="1">
      <c r="A27" s="7" t="n"/>
      <c r="B27" s="7" t="n"/>
      <c r="C27" s="7" t="n"/>
      <c r="D27" s="7" t="n"/>
      <c r="E27" s="8" t="n"/>
      <c r="F27" s="8" t="n"/>
      <c r="G27" s="7" t="n"/>
      <c r="H27" s="7" t="n"/>
      <c r="I27" s="7" t="n"/>
      <c r="J27" s="7" t="n"/>
      <c r="K27" s="7" t="n"/>
      <c r="L27" s="7" t="n"/>
      <c r="M27" s="7" t="n"/>
      <c r="N27" s="7" t="n"/>
      <c r="O27" s="7" t="n"/>
      <c r="P27" s="7" t="n"/>
      <c r="Q27" s="7" t="n"/>
      <c r="R27" s="7" t="n"/>
      <c r="S27" s="7" t="n"/>
      <c r="T27" s="7" t="n"/>
      <c r="U27" s="7" t="n"/>
      <c r="V27" s="7" t="n"/>
      <c r="W27" s="9" t="n"/>
      <c r="X27" s="9" t="n"/>
      <c r="Y27" s="10">
        <f>IF(OR(W27="",X27="",X27=0),"",W27/X27-1)</f>
        <v/>
      </c>
      <c r="Z27" s="7" t="n"/>
      <c r="AA27" s="7" t="n"/>
      <c r="AB27" s="9" t="n"/>
      <c r="AC27" s="11">
        <f>IF(OR(P27="",W27=""),"",P27*W27+N(AB27))</f>
        <v/>
      </c>
      <c r="AD27" s="12">
        <f>IF(AC27="","",LOOKUP(AC27,Alçadas!$A$6:$A$9,Alçadas!$C$6:$C$9))</f>
        <v/>
      </c>
      <c r="AE27" s="7" t="n"/>
      <c r="AF27" s="8" t="n"/>
      <c r="AG27" s="7" t="n"/>
      <c r="AH27" s="9" t="n"/>
      <c r="AI27" s="11">
        <f>IF(OR(AC27="",AH27=""),"",AH27-AC27)</f>
        <v/>
      </c>
      <c r="AJ27" s="7" t="n"/>
      <c r="AK27" s="7" t="n"/>
      <c r="AL27" s="8" t="n"/>
      <c r="AM27" s="7" t="n"/>
      <c r="AN27" s="8" t="n"/>
      <c r="AO27" s="13">
        <f>IF(OR(AN27="",AA27=""),"",AN27+AA27)</f>
        <v/>
      </c>
      <c r="AP27" s="8" t="n"/>
      <c r="AQ27" s="7" t="n"/>
      <c r="AR27" s="7" t="n"/>
      <c r="AS27" s="14">
        <f>IF(OR(AQ27="",P27=""),"",AQ27-P27)</f>
        <v/>
      </c>
      <c r="AT27" s="7" t="n"/>
      <c r="AU27" s="7" t="n"/>
      <c r="AV27" s="9" t="n"/>
      <c r="AW27" s="11">
        <f>IF(OR(AV27="",AC27=""),"",AV27-AC27)</f>
        <v/>
      </c>
      <c r="AX27" s="8" t="n"/>
      <c r="AY27" s="7" t="n"/>
      <c r="AZ27" s="8" t="n"/>
      <c r="BA27" s="7" t="n"/>
      <c r="BB27" s="7" t="n"/>
      <c r="BC27" s="7" t="n"/>
      <c r="BD27" s="14">
        <f>IF(OR(AP27="",E27=""),"",AP27-E27)</f>
        <v/>
      </c>
      <c r="BE27" s="11">
        <f>IF(OR(P27="",W27="",X27=""),"",(X27-W27)*P27)</f>
        <v/>
      </c>
      <c r="BF27" s="12">
        <f>IF(OR(AP27="",AO27=""),"",IF(AP27&lt;=AO27,"Sim","Não"))</f>
        <v/>
      </c>
    </row>
    <row r="28" ht="18" customHeight="1">
      <c r="A28" s="7" t="n"/>
      <c r="B28" s="7" t="n"/>
      <c r="C28" s="7" t="n"/>
      <c r="D28" s="7" t="n"/>
      <c r="E28" s="8" t="n"/>
      <c r="F28" s="8" t="n"/>
      <c r="G28" s="7" t="n"/>
      <c r="H28" s="7" t="n"/>
      <c r="I28" s="7" t="n"/>
      <c r="J28" s="7" t="n"/>
      <c r="K28" s="7" t="n"/>
      <c r="L28" s="7" t="n"/>
      <c r="M28" s="7" t="n"/>
      <c r="N28" s="7" t="n"/>
      <c r="O28" s="7" t="n"/>
      <c r="P28" s="7" t="n"/>
      <c r="Q28" s="7" t="n"/>
      <c r="R28" s="7" t="n"/>
      <c r="S28" s="7" t="n"/>
      <c r="T28" s="7" t="n"/>
      <c r="U28" s="7" t="n"/>
      <c r="V28" s="7" t="n"/>
      <c r="W28" s="9" t="n"/>
      <c r="X28" s="9" t="n"/>
      <c r="Y28" s="10">
        <f>IF(OR(W28="",X28="",X28=0),"",W28/X28-1)</f>
        <v/>
      </c>
      <c r="Z28" s="7" t="n"/>
      <c r="AA28" s="7" t="n"/>
      <c r="AB28" s="9" t="n"/>
      <c r="AC28" s="11">
        <f>IF(OR(P28="",W28=""),"",P28*W28+N(AB28))</f>
        <v/>
      </c>
      <c r="AD28" s="12">
        <f>IF(AC28="","",LOOKUP(AC28,Alçadas!$A$6:$A$9,Alçadas!$C$6:$C$9))</f>
        <v/>
      </c>
      <c r="AE28" s="7" t="n"/>
      <c r="AF28" s="8" t="n"/>
      <c r="AG28" s="7" t="n"/>
      <c r="AH28" s="9" t="n"/>
      <c r="AI28" s="11">
        <f>IF(OR(AC28="",AH28=""),"",AH28-AC28)</f>
        <v/>
      </c>
      <c r="AJ28" s="7" t="n"/>
      <c r="AK28" s="7" t="n"/>
      <c r="AL28" s="8" t="n"/>
      <c r="AM28" s="7" t="n"/>
      <c r="AN28" s="8" t="n"/>
      <c r="AO28" s="13">
        <f>IF(OR(AN28="",AA28=""),"",AN28+AA28)</f>
        <v/>
      </c>
      <c r="AP28" s="8" t="n"/>
      <c r="AQ28" s="7" t="n"/>
      <c r="AR28" s="7" t="n"/>
      <c r="AS28" s="14">
        <f>IF(OR(AQ28="",P28=""),"",AQ28-P28)</f>
        <v/>
      </c>
      <c r="AT28" s="7" t="n"/>
      <c r="AU28" s="7" t="n"/>
      <c r="AV28" s="9" t="n"/>
      <c r="AW28" s="11">
        <f>IF(OR(AV28="",AC28=""),"",AV28-AC28)</f>
        <v/>
      </c>
      <c r="AX28" s="8" t="n"/>
      <c r="AY28" s="7" t="n"/>
      <c r="AZ28" s="8" t="n"/>
      <c r="BA28" s="7" t="n"/>
      <c r="BB28" s="7" t="n"/>
      <c r="BC28" s="7" t="n"/>
      <c r="BD28" s="14">
        <f>IF(OR(AP28="",E28=""),"",AP28-E28)</f>
        <v/>
      </c>
      <c r="BE28" s="11">
        <f>IF(OR(P28="",W28="",X28=""),"",(X28-W28)*P28)</f>
        <v/>
      </c>
      <c r="BF28" s="12">
        <f>IF(OR(AP28="",AO28=""),"",IF(AP28&lt;=AO28,"Sim","Não"))</f>
        <v/>
      </c>
    </row>
    <row r="29" ht="18" customHeight="1">
      <c r="A29" s="7" t="n"/>
      <c r="B29" s="7" t="n"/>
      <c r="C29" s="7" t="n"/>
      <c r="D29" s="7" t="n"/>
      <c r="E29" s="8" t="n"/>
      <c r="F29" s="8" t="n"/>
      <c r="G29" s="7" t="n"/>
      <c r="H29" s="7" t="n"/>
      <c r="I29" s="7" t="n"/>
      <c r="J29" s="7" t="n"/>
      <c r="K29" s="7" t="n"/>
      <c r="L29" s="7" t="n"/>
      <c r="M29" s="7" t="n"/>
      <c r="N29" s="7" t="n"/>
      <c r="O29" s="7" t="n"/>
      <c r="P29" s="7" t="n"/>
      <c r="Q29" s="7" t="n"/>
      <c r="R29" s="7" t="n"/>
      <c r="S29" s="7" t="n"/>
      <c r="T29" s="7" t="n"/>
      <c r="U29" s="7" t="n"/>
      <c r="V29" s="7" t="n"/>
      <c r="W29" s="9" t="n"/>
      <c r="X29" s="9" t="n"/>
      <c r="Y29" s="10">
        <f>IF(OR(W29="",X29="",X29=0),"",W29/X29-1)</f>
        <v/>
      </c>
      <c r="Z29" s="7" t="n"/>
      <c r="AA29" s="7" t="n"/>
      <c r="AB29" s="9" t="n"/>
      <c r="AC29" s="11">
        <f>IF(OR(P29="",W29=""),"",P29*W29+N(AB29))</f>
        <v/>
      </c>
      <c r="AD29" s="12">
        <f>IF(AC29="","",LOOKUP(AC29,Alçadas!$A$6:$A$9,Alçadas!$C$6:$C$9))</f>
        <v/>
      </c>
      <c r="AE29" s="7" t="n"/>
      <c r="AF29" s="8" t="n"/>
      <c r="AG29" s="7" t="n"/>
      <c r="AH29" s="9" t="n"/>
      <c r="AI29" s="11">
        <f>IF(OR(AC29="",AH29=""),"",AH29-AC29)</f>
        <v/>
      </c>
      <c r="AJ29" s="7" t="n"/>
      <c r="AK29" s="7" t="n"/>
      <c r="AL29" s="8" t="n"/>
      <c r="AM29" s="7" t="n"/>
      <c r="AN29" s="8" t="n"/>
      <c r="AO29" s="13">
        <f>IF(OR(AN29="",AA29=""),"",AN29+AA29)</f>
        <v/>
      </c>
      <c r="AP29" s="8" t="n"/>
      <c r="AQ29" s="7" t="n"/>
      <c r="AR29" s="7" t="n"/>
      <c r="AS29" s="14">
        <f>IF(OR(AQ29="",P29=""),"",AQ29-P29)</f>
        <v/>
      </c>
      <c r="AT29" s="7" t="n"/>
      <c r="AU29" s="7" t="n"/>
      <c r="AV29" s="9" t="n"/>
      <c r="AW29" s="11">
        <f>IF(OR(AV29="",AC29=""),"",AV29-AC29)</f>
        <v/>
      </c>
      <c r="AX29" s="8" t="n"/>
      <c r="AY29" s="7" t="n"/>
      <c r="AZ29" s="8" t="n"/>
      <c r="BA29" s="7" t="n"/>
      <c r="BB29" s="7" t="n"/>
      <c r="BC29" s="7" t="n"/>
      <c r="BD29" s="14">
        <f>IF(OR(AP29="",E29=""),"",AP29-E29)</f>
        <v/>
      </c>
      <c r="BE29" s="11">
        <f>IF(OR(P29="",W29="",X29=""),"",(X29-W29)*P29)</f>
        <v/>
      </c>
      <c r="BF29" s="12">
        <f>IF(OR(AP29="",AO29=""),"",IF(AP29&lt;=AO29,"Sim","Não"))</f>
        <v/>
      </c>
    </row>
    <row r="30" ht="18" customHeight="1">
      <c r="A30" s="7" t="n"/>
      <c r="B30" s="7" t="n"/>
      <c r="C30" s="7" t="n"/>
      <c r="D30" s="7" t="n"/>
      <c r="E30" s="8" t="n"/>
      <c r="F30" s="8" t="n"/>
      <c r="G30" s="7" t="n"/>
      <c r="H30" s="7" t="n"/>
      <c r="I30" s="7" t="n"/>
      <c r="J30" s="7" t="n"/>
      <c r="K30" s="7" t="n"/>
      <c r="L30" s="7" t="n"/>
      <c r="M30" s="7" t="n"/>
      <c r="N30" s="7" t="n"/>
      <c r="O30" s="7" t="n"/>
      <c r="P30" s="7" t="n"/>
      <c r="Q30" s="7" t="n"/>
      <c r="R30" s="7" t="n"/>
      <c r="S30" s="7" t="n"/>
      <c r="T30" s="7" t="n"/>
      <c r="U30" s="7" t="n"/>
      <c r="V30" s="7" t="n"/>
      <c r="W30" s="9" t="n"/>
      <c r="X30" s="9" t="n"/>
      <c r="Y30" s="10">
        <f>IF(OR(W30="",X30="",X30=0),"",W30/X30-1)</f>
        <v/>
      </c>
      <c r="Z30" s="7" t="n"/>
      <c r="AA30" s="7" t="n"/>
      <c r="AB30" s="9" t="n"/>
      <c r="AC30" s="11">
        <f>IF(OR(P30="",W30=""),"",P30*W30+N(AB30))</f>
        <v/>
      </c>
      <c r="AD30" s="12">
        <f>IF(AC30="","",LOOKUP(AC30,Alçadas!$A$6:$A$9,Alçadas!$C$6:$C$9))</f>
        <v/>
      </c>
      <c r="AE30" s="7" t="n"/>
      <c r="AF30" s="8" t="n"/>
      <c r="AG30" s="7" t="n"/>
      <c r="AH30" s="9" t="n"/>
      <c r="AI30" s="11">
        <f>IF(OR(AC30="",AH30=""),"",AH30-AC30)</f>
        <v/>
      </c>
      <c r="AJ30" s="7" t="n"/>
      <c r="AK30" s="7" t="n"/>
      <c r="AL30" s="8" t="n"/>
      <c r="AM30" s="7" t="n"/>
      <c r="AN30" s="8" t="n"/>
      <c r="AO30" s="13">
        <f>IF(OR(AN30="",AA30=""),"",AN30+AA30)</f>
        <v/>
      </c>
      <c r="AP30" s="8" t="n"/>
      <c r="AQ30" s="7" t="n"/>
      <c r="AR30" s="7" t="n"/>
      <c r="AS30" s="14">
        <f>IF(OR(AQ30="",P30=""),"",AQ30-P30)</f>
        <v/>
      </c>
      <c r="AT30" s="7" t="n"/>
      <c r="AU30" s="7" t="n"/>
      <c r="AV30" s="9" t="n"/>
      <c r="AW30" s="11">
        <f>IF(OR(AV30="",AC30=""),"",AV30-AC30)</f>
        <v/>
      </c>
      <c r="AX30" s="8" t="n"/>
      <c r="AY30" s="7" t="n"/>
      <c r="AZ30" s="8" t="n"/>
      <c r="BA30" s="7" t="n"/>
      <c r="BB30" s="7" t="n"/>
      <c r="BC30" s="7" t="n"/>
      <c r="BD30" s="14">
        <f>IF(OR(AP30="",E30=""),"",AP30-E30)</f>
        <v/>
      </c>
      <c r="BE30" s="11">
        <f>IF(OR(P30="",W30="",X30=""),"",(X30-W30)*P30)</f>
        <v/>
      </c>
      <c r="BF30" s="12">
        <f>IF(OR(AP30="",AO30=""),"",IF(AP30&lt;=AO30,"Sim","Não"))</f>
        <v/>
      </c>
    </row>
    <row r="31" ht="18" customHeight="1">
      <c r="A31" s="7" t="n"/>
      <c r="B31" s="7" t="n"/>
      <c r="C31" s="7" t="n"/>
      <c r="D31" s="7" t="n"/>
      <c r="E31" s="8" t="n"/>
      <c r="F31" s="8" t="n"/>
      <c r="G31" s="7" t="n"/>
      <c r="H31" s="7" t="n"/>
      <c r="I31" s="7" t="n"/>
      <c r="J31" s="7" t="n"/>
      <c r="K31" s="7" t="n"/>
      <c r="L31" s="7" t="n"/>
      <c r="M31" s="7" t="n"/>
      <c r="N31" s="7" t="n"/>
      <c r="O31" s="7" t="n"/>
      <c r="P31" s="7" t="n"/>
      <c r="Q31" s="7" t="n"/>
      <c r="R31" s="7" t="n"/>
      <c r="S31" s="7" t="n"/>
      <c r="T31" s="7" t="n"/>
      <c r="U31" s="7" t="n"/>
      <c r="V31" s="7" t="n"/>
      <c r="W31" s="9" t="n"/>
      <c r="X31" s="9" t="n"/>
      <c r="Y31" s="10">
        <f>IF(OR(W31="",X31="",X31=0),"",W31/X31-1)</f>
        <v/>
      </c>
      <c r="Z31" s="7" t="n"/>
      <c r="AA31" s="7" t="n"/>
      <c r="AB31" s="9" t="n"/>
      <c r="AC31" s="11">
        <f>IF(OR(P31="",W31=""),"",P31*W31+N(AB31))</f>
        <v/>
      </c>
      <c r="AD31" s="12">
        <f>IF(AC31="","",LOOKUP(AC31,Alçadas!$A$6:$A$9,Alçadas!$C$6:$C$9))</f>
        <v/>
      </c>
      <c r="AE31" s="7" t="n"/>
      <c r="AF31" s="8" t="n"/>
      <c r="AG31" s="7" t="n"/>
      <c r="AH31" s="9" t="n"/>
      <c r="AI31" s="11">
        <f>IF(OR(AC31="",AH31=""),"",AH31-AC31)</f>
        <v/>
      </c>
      <c r="AJ31" s="7" t="n"/>
      <c r="AK31" s="7" t="n"/>
      <c r="AL31" s="8" t="n"/>
      <c r="AM31" s="7" t="n"/>
      <c r="AN31" s="8" t="n"/>
      <c r="AO31" s="13">
        <f>IF(OR(AN31="",AA31=""),"",AN31+AA31)</f>
        <v/>
      </c>
      <c r="AP31" s="8" t="n"/>
      <c r="AQ31" s="7" t="n"/>
      <c r="AR31" s="7" t="n"/>
      <c r="AS31" s="14">
        <f>IF(OR(AQ31="",P31=""),"",AQ31-P31)</f>
        <v/>
      </c>
      <c r="AT31" s="7" t="n"/>
      <c r="AU31" s="7" t="n"/>
      <c r="AV31" s="9" t="n"/>
      <c r="AW31" s="11">
        <f>IF(OR(AV31="",AC31=""),"",AV31-AC31)</f>
        <v/>
      </c>
      <c r="AX31" s="8" t="n"/>
      <c r="AY31" s="7" t="n"/>
      <c r="AZ31" s="8" t="n"/>
      <c r="BA31" s="7" t="n"/>
      <c r="BB31" s="7" t="n"/>
      <c r="BC31" s="7" t="n"/>
      <c r="BD31" s="14">
        <f>IF(OR(AP31="",E31=""),"",AP31-E31)</f>
        <v/>
      </c>
      <c r="BE31" s="11">
        <f>IF(OR(P31="",W31="",X31=""),"",(X31-W31)*P31)</f>
        <v/>
      </c>
      <c r="BF31" s="12">
        <f>IF(OR(AP31="",AO31=""),"",IF(AP31&lt;=AO31,"Sim","Não"))</f>
        <v/>
      </c>
    </row>
    <row r="32" ht="18" customHeight="1">
      <c r="A32" s="7" t="n"/>
      <c r="B32" s="7" t="n"/>
      <c r="C32" s="7" t="n"/>
      <c r="D32" s="7" t="n"/>
      <c r="E32" s="8" t="n"/>
      <c r="F32" s="8" t="n"/>
      <c r="G32" s="7" t="n"/>
      <c r="H32" s="7" t="n"/>
      <c r="I32" s="7" t="n"/>
      <c r="J32" s="7" t="n"/>
      <c r="K32" s="7" t="n"/>
      <c r="L32" s="7" t="n"/>
      <c r="M32" s="7" t="n"/>
      <c r="N32" s="7" t="n"/>
      <c r="O32" s="7" t="n"/>
      <c r="P32" s="7" t="n"/>
      <c r="Q32" s="7" t="n"/>
      <c r="R32" s="7" t="n"/>
      <c r="S32" s="7" t="n"/>
      <c r="T32" s="7" t="n"/>
      <c r="U32" s="7" t="n"/>
      <c r="V32" s="7" t="n"/>
      <c r="W32" s="9" t="n"/>
      <c r="X32" s="9" t="n"/>
      <c r="Y32" s="10">
        <f>IF(OR(W32="",X32="",X32=0),"",W32/X32-1)</f>
        <v/>
      </c>
      <c r="Z32" s="7" t="n"/>
      <c r="AA32" s="7" t="n"/>
      <c r="AB32" s="9" t="n"/>
      <c r="AC32" s="11">
        <f>IF(OR(P32="",W32=""),"",P32*W32+N(AB32))</f>
        <v/>
      </c>
      <c r="AD32" s="12">
        <f>IF(AC32="","",LOOKUP(AC32,Alçadas!$A$6:$A$9,Alçadas!$C$6:$C$9))</f>
        <v/>
      </c>
      <c r="AE32" s="7" t="n"/>
      <c r="AF32" s="8" t="n"/>
      <c r="AG32" s="7" t="n"/>
      <c r="AH32" s="9" t="n"/>
      <c r="AI32" s="11">
        <f>IF(OR(AC32="",AH32=""),"",AH32-AC32)</f>
        <v/>
      </c>
      <c r="AJ32" s="7" t="n"/>
      <c r="AK32" s="7" t="n"/>
      <c r="AL32" s="8" t="n"/>
      <c r="AM32" s="7" t="n"/>
      <c r="AN32" s="8" t="n"/>
      <c r="AO32" s="13">
        <f>IF(OR(AN32="",AA32=""),"",AN32+AA32)</f>
        <v/>
      </c>
      <c r="AP32" s="8" t="n"/>
      <c r="AQ32" s="7" t="n"/>
      <c r="AR32" s="7" t="n"/>
      <c r="AS32" s="14">
        <f>IF(OR(AQ32="",P32=""),"",AQ32-P32)</f>
        <v/>
      </c>
      <c r="AT32" s="7" t="n"/>
      <c r="AU32" s="7" t="n"/>
      <c r="AV32" s="9" t="n"/>
      <c r="AW32" s="11">
        <f>IF(OR(AV32="",AC32=""),"",AV32-AC32)</f>
        <v/>
      </c>
      <c r="AX32" s="8" t="n"/>
      <c r="AY32" s="7" t="n"/>
      <c r="AZ32" s="8" t="n"/>
      <c r="BA32" s="7" t="n"/>
      <c r="BB32" s="7" t="n"/>
      <c r="BC32" s="7" t="n"/>
      <c r="BD32" s="14">
        <f>IF(OR(AP32="",E32=""),"",AP32-E32)</f>
        <v/>
      </c>
      <c r="BE32" s="11">
        <f>IF(OR(P32="",W32="",X32=""),"",(X32-W32)*P32)</f>
        <v/>
      </c>
      <c r="BF32" s="12">
        <f>IF(OR(AP32="",AO32=""),"",IF(AP32&lt;=AO32,"Sim","Não"))</f>
        <v/>
      </c>
    </row>
    <row r="33" ht="18" customHeight="1">
      <c r="A33" s="7" t="n"/>
      <c r="B33" s="7" t="n"/>
      <c r="C33" s="7" t="n"/>
      <c r="D33" s="7" t="n"/>
      <c r="E33" s="8" t="n"/>
      <c r="F33" s="8" t="n"/>
      <c r="G33" s="7" t="n"/>
      <c r="H33" s="7" t="n"/>
      <c r="I33" s="7" t="n"/>
      <c r="J33" s="7" t="n"/>
      <c r="K33" s="7" t="n"/>
      <c r="L33" s="7" t="n"/>
      <c r="M33" s="7" t="n"/>
      <c r="N33" s="7" t="n"/>
      <c r="O33" s="7" t="n"/>
      <c r="P33" s="7" t="n"/>
      <c r="Q33" s="7" t="n"/>
      <c r="R33" s="7" t="n"/>
      <c r="S33" s="7" t="n"/>
      <c r="T33" s="7" t="n"/>
      <c r="U33" s="7" t="n"/>
      <c r="V33" s="7" t="n"/>
      <c r="W33" s="9" t="n"/>
      <c r="X33" s="9" t="n"/>
      <c r="Y33" s="10">
        <f>IF(OR(W33="",X33="",X33=0),"",W33/X33-1)</f>
        <v/>
      </c>
      <c r="Z33" s="7" t="n"/>
      <c r="AA33" s="7" t="n"/>
      <c r="AB33" s="9" t="n"/>
      <c r="AC33" s="11">
        <f>IF(OR(P33="",W33=""),"",P33*W33+N(AB33))</f>
        <v/>
      </c>
      <c r="AD33" s="12">
        <f>IF(AC33="","",LOOKUP(AC33,Alçadas!$A$6:$A$9,Alçadas!$C$6:$C$9))</f>
        <v/>
      </c>
      <c r="AE33" s="7" t="n"/>
      <c r="AF33" s="8" t="n"/>
      <c r="AG33" s="7" t="n"/>
      <c r="AH33" s="9" t="n"/>
      <c r="AI33" s="11">
        <f>IF(OR(AC33="",AH33=""),"",AH33-AC33)</f>
        <v/>
      </c>
      <c r="AJ33" s="7" t="n"/>
      <c r="AK33" s="7" t="n"/>
      <c r="AL33" s="8" t="n"/>
      <c r="AM33" s="7" t="n"/>
      <c r="AN33" s="8" t="n"/>
      <c r="AO33" s="13">
        <f>IF(OR(AN33="",AA33=""),"",AN33+AA33)</f>
        <v/>
      </c>
      <c r="AP33" s="8" t="n"/>
      <c r="AQ33" s="7" t="n"/>
      <c r="AR33" s="7" t="n"/>
      <c r="AS33" s="14">
        <f>IF(OR(AQ33="",P33=""),"",AQ33-P33)</f>
        <v/>
      </c>
      <c r="AT33" s="7" t="n"/>
      <c r="AU33" s="7" t="n"/>
      <c r="AV33" s="9" t="n"/>
      <c r="AW33" s="11">
        <f>IF(OR(AV33="",AC33=""),"",AV33-AC33)</f>
        <v/>
      </c>
      <c r="AX33" s="8" t="n"/>
      <c r="AY33" s="7" t="n"/>
      <c r="AZ33" s="8" t="n"/>
      <c r="BA33" s="7" t="n"/>
      <c r="BB33" s="7" t="n"/>
      <c r="BC33" s="7" t="n"/>
      <c r="BD33" s="14">
        <f>IF(OR(AP33="",E33=""),"",AP33-E33)</f>
        <v/>
      </c>
      <c r="BE33" s="11">
        <f>IF(OR(P33="",W33="",X33=""),"",(X33-W33)*P33)</f>
        <v/>
      </c>
      <c r="BF33" s="12">
        <f>IF(OR(AP33="",AO33=""),"",IF(AP33&lt;=AO33,"Sim","Não"))</f>
        <v/>
      </c>
    </row>
    <row r="34" ht="18" customHeight="1">
      <c r="A34" s="7" t="n"/>
      <c r="B34" s="7" t="n"/>
      <c r="C34" s="7" t="n"/>
      <c r="D34" s="7" t="n"/>
      <c r="E34" s="8" t="n"/>
      <c r="F34" s="8" t="n"/>
      <c r="G34" s="7" t="n"/>
      <c r="H34" s="7" t="n"/>
      <c r="I34" s="7" t="n"/>
      <c r="J34" s="7" t="n"/>
      <c r="K34" s="7" t="n"/>
      <c r="L34" s="7" t="n"/>
      <c r="M34" s="7" t="n"/>
      <c r="N34" s="7" t="n"/>
      <c r="O34" s="7" t="n"/>
      <c r="P34" s="7" t="n"/>
      <c r="Q34" s="7" t="n"/>
      <c r="R34" s="7" t="n"/>
      <c r="S34" s="7" t="n"/>
      <c r="T34" s="7" t="n"/>
      <c r="U34" s="7" t="n"/>
      <c r="V34" s="7" t="n"/>
      <c r="W34" s="9" t="n"/>
      <c r="X34" s="9" t="n"/>
      <c r="Y34" s="10">
        <f>IF(OR(W34="",X34="",X34=0),"",W34/X34-1)</f>
        <v/>
      </c>
      <c r="Z34" s="7" t="n"/>
      <c r="AA34" s="7" t="n"/>
      <c r="AB34" s="9" t="n"/>
      <c r="AC34" s="11">
        <f>IF(OR(P34="",W34=""),"",P34*W34+N(AB34))</f>
        <v/>
      </c>
      <c r="AD34" s="12">
        <f>IF(AC34="","",LOOKUP(AC34,Alçadas!$A$6:$A$9,Alçadas!$C$6:$C$9))</f>
        <v/>
      </c>
      <c r="AE34" s="7" t="n"/>
      <c r="AF34" s="8" t="n"/>
      <c r="AG34" s="7" t="n"/>
      <c r="AH34" s="9" t="n"/>
      <c r="AI34" s="11">
        <f>IF(OR(AC34="",AH34=""),"",AH34-AC34)</f>
        <v/>
      </c>
      <c r="AJ34" s="7" t="n"/>
      <c r="AK34" s="7" t="n"/>
      <c r="AL34" s="8" t="n"/>
      <c r="AM34" s="7" t="n"/>
      <c r="AN34" s="8" t="n"/>
      <c r="AO34" s="13">
        <f>IF(OR(AN34="",AA34=""),"",AN34+AA34)</f>
        <v/>
      </c>
      <c r="AP34" s="8" t="n"/>
      <c r="AQ34" s="7" t="n"/>
      <c r="AR34" s="7" t="n"/>
      <c r="AS34" s="14">
        <f>IF(OR(AQ34="",P34=""),"",AQ34-P34)</f>
        <v/>
      </c>
      <c r="AT34" s="7" t="n"/>
      <c r="AU34" s="7" t="n"/>
      <c r="AV34" s="9" t="n"/>
      <c r="AW34" s="11">
        <f>IF(OR(AV34="",AC34=""),"",AV34-AC34)</f>
        <v/>
      </c>
      <c r="AX34" s="8" t="n"/>
      <c r="AY34" s="7" t="n"/>
      <c r="AZ34" s="8" t="n"/>
      <c r="BA34" s="7" t="n"/>
      <c r="BB34" s="7" t="n"/>
      <c r="BC34" s="7" t="n"/>
      <c r="BD34" s="14">
        <f>IF(OR(AP34="",E34=""),"",AP34-E34)</f>
        <v/>
      </c>
      <c r="BE34" s="11">
        <f>IF(OR(P34="",W34="",X34=""),"",(X34-W34)*P34)</f>
        <v/>
      </c>
      <c r="BF34" s="12">
        <f>IF(OR(AP34="",AO34=""),"",IF(AP34&lt;=AO34,"Sim","Não"))</f>
        <v/>
      </c>
    </row>
    <row r="35" ht="18" customHeight="1">
      <c r="A35" s="7" t="n"/>
      <c r="B35" s="7" t="n"/>
      <c r="C35" s="7" t="n"/>
      <c r="D35" s="7" t="n"/>
      <c r="E35" s="8" t="n"/>
      <c r="F35" s="8" t="n"/>
      <c r="G35" s="7" t="n"/>
      <c r="H35" s="7" t="n"/>
      <c r="I35" s="7" t="n"/>
      <c r="J35" s="7" t="n"/>
      <c r="K35" s="7" t="n"/>
      <c r="L35" s="7" t="n"/>
      <c r="M35" s="7" t="n"/>
      <c r="N35" s="7" t="n"/>
      <c r="O35" s="7" t="n"/>
      <c r="P35" s="7" t="n"/>
      <c r="Q35" s="7" t="n"/>
      <c r="R35" s="7" t="n"/>
      <c r="S35" s="7" t="n"/>
      <c r="T35" s="7" t="n"/>
      <c r="U35" s="7" t="n"/>
      <c r="V35" s="7" t="n"/>
      <c r="W35" s="9" t="n"/>
      <c r="X35" s="9" t="n"/>
      <c r="Y35" s="10">
        <f>IF(OR(W35="",X35="",X35=0),"",W35/X35-1)</f>
        <v/>
      </c>
      <c r="Z35" s="7" t="n"/>
      <c r="AA35" s="7" t="n"/>
      <c r="AB35" s="9" t="n"/>
      <c r="AC35" s="11">
        <f>IF(OR(P35="",W35=""),"",P35*W35+N(AB35))</f>
        <v/>
      </c>
      <c r="AD35" s="12">
        <f>IF(AC35="","",LOOKUP(AC35,Alçadas!$A$6:$A$9,Alçadas!$C$6:$C$9))</f>
        <v/>
      </c>
      <c r="AE35" s="7" t="n"/>
      <c r="AF35" s="8" t="n"/>
      <c r="AG35" s="7" t="n"/>
      <c r="AH35" s="9" t="n"/>
      <c r="AI35" s="11">
        <f>IF(OR(AC35="",AH35=""),"",AH35-AC35)</f>
        <v/>
      </c>
      <c r="AJ35" s="7" t="n"/>
      <c r="AK35" s="7" t="n"/>
      <c r="AL35" s="8" t="n"/>
      <c r="AM35" s="7" t="n"/>
      <c r="AN35" s="8" t="n"/>
      <c r="AO35" s="13">
        <f>IF(OR(AN35="",AA35=""),"",AN35+AA35)</f>
        <v/>
      </c>
      <c r="AP35" s="8" t="n"/>
      <c r="AQ35" s="7" t="n"/>
      <c r="AR35" s="7" t="n"/>
      <c r="AS35" s="14">
        <f>IF(OR(AQ35="",P35=""),"",AQ35-P35)</f>
        <v/>
      </c>
      <c r="AT35" s="7" t="n"/>
      <c r="AU35" s="7" t="n"/>
      <c r="AV35" s="9" t="n"/>
      <c r="AW35" s="11">
        <f>IF(OR(AV35="",AC35=""),"",AV35-AC35)</f>
        <v/>
      </c>
      <c r="AX35" s="8" t="n"/>
      <c r="AY35" s="7" t="n"/>
      <c r="AZ35" s="8" t="n"/>
      <c r="BA35" s="7" t="n"/>
      <c r="BB35" s="7" t="n"/>
      <c r="BC35" s="7" t="n"/>
      <c r="BD35" s="14">
        <f>IF(OR(AP35="",E35=""),"",AP35-E35)</f>
        <v/>
      </c>
      <c r="BE35" s="11">
        <f>IF(OR(P35="",W35="",X35=""),"",(X35-W35)*P35)</f>
        <v/>
      </c>
      <c r="BF35" s="12">
        <f>IF(OR(AP35="",AO35=""),"",IF(AP35&lt;=AO35,"Sim","Não"))</f>
        <v/>
      </c>
    </row>
    <row r="36" ht="18" customHeight="1">
      <c r="A36" s="7" t="n"/>
      <c r="B36" s="7" t="n"/>
      <c r="C36" s="7" t="n"/>
      <c r="D36" s="7" t="n"/>
      <c r="E36" s="8" t="n"/>
      <c r="F36" s="8" t="n"/>
      <c r="G36" s="7" t="n"/>
      <c r="H36" s="7" t="n"/>
      <c r="I36" s="7" t="n"/>
      <c r="J36" s="7" t="n"/>
      <c r="K36" s="7" t="n"/>
      <c r="L36" s="7" t="n"/>
      <c r="M36" s="7" t="n"/>
      <c r="N36" s="7" t="n"/>
      <c r="O36" s="7" t="n"/>
      <c r="P36" s="7" t="n"/>
      <c r="Q36" s="7" t="n"/>
      <c r="R36" s="7" t="n"/>
      <c r="S36" s="7" t="n"/>
      <c r="T36" s="7" t="n"/>
      <c r="U36" s="7" t="n"/>
      <c r="V36" s="7" t="n"/>
      <c r="W36" s="9" t="n"/>
      <c r="X36" s="9" t="n"/>
      <c r="Y36" s="10">
        <f>IF(OR(W36="",X36="",X36=0),"",W36/X36-1)</f>
        <v/>
      </c>
      <c r="Z36" s="7" t="n"/>
      <c r="AA36" s="7" t="n"/>
      <c r="AB36" s="9" t="n"/>
      <c r="AC36" s="11">
        <f>IF(OR(P36="",W36=""),"",P36*W36+N(AB36))</f>
        <v/>
      </c>
      <c r="AD36" s="12">
        <f>IF(AC36="","",LOOKUP(AC36,Alçadas!$A$6:$A$9,Alçadas!$C$6:$C$9))</f>
        <v/>
      </c>
      <c r="AE36" s="7" t="n"/>
      <c r="AF36" s="8" t="n"/>
      <c r="AG36" s="7" t="n"/>
      <c r="AH36" s="9" t="n"/>
      <c r="AI36" s="11">
        <f>IF(OR(AC36="",AH36=""),"",AH36-AC36)</f>
        <v/>
      </c>
      <c r="AJ36" s="7" t="n"/>
      <c r="AK36" s="7" t="n"/>
      <c r="AL36" s="8" t="n"/>
      <c r="AM36" s="7" t="n"/>
      <c r="AN36" s="8" t="n"/>
      <c r="AO36" s="13">
        <f>IF(OR(AN36="",AA36=""),"",AN36+AA36)</f>
        <v/>
      </c>
      <c r="AP36" s="8" t="n"/>
      <c r="AQ36" s="7" t="n"/>
      <c r="AR36" s="7" t="n"/>
      <c r="AS36" s="14">
        <f>IF(OR(AQ36="",P36=""),"",AQ36-P36)</f>
        <v/>
      </c>
      <c r="AT36" s="7" t="n"/>
      <c r="AU36" s="7" t="n"/>
      <c r="AV36" s="9" t="n"/>
      <c r="AW36" s="11">
        <f>IF(OR(AV36="",AC36=""),"",AV36-AC36)</f>
        <v/>
      </c>
      <c r="AX36" s="8" t="n"/>
      <c r="AY36" s="7" t="n"/>
      <c r="AZ36" s="8" t="n"/>
      <c r="BA36" s="7" t="n"/>
      <c r="BB36" s="7" t="n"/>
      <c r="BC36" s="7" t="n"/>
      <c r="BD36" s="14">
        <f>IF(OR(AP36="",E36=""),"",AP36-E36)</f>
        <v/>
      </c>
      <c r="BE36" s="11">
        <f>IF(OR(P36="",W36="",X36=""),"",(X36-W36)*P36)</f>
        <v/>
      </c>
      <c r="BF36" s="12">
        <f>IF(OR(AP36="",AO36=""),"",IF(AP36&lt;=AO36,"Sim","Não"))</f>
        <v/>
      </c>
    </row>
    <row r="37" ht="18" customHeight="1">
      <c r="A37" s="7" t="n"/>
      <c r="B37" s="7" t="n"/>
      <c r="C37" s="7" t="n"/>
      <c r="D37" s="7" t="n"/>
      <c r="E37" s="8" t="n"/>
      <c r="F37" s="8" t="n"/>
      <c r="G37" s="7" t="n"/>
      <c r="H37" s="7" t="n"/>
      <c r="I37" s="7" t="n"/>
      <c r="J37" s="7" t="n"/>
      <c r="K37" s="7" t="n"/>
      <c r="L37" s="7" t="n"/>
      <c r="M37" s="7" t="n"/>
      <c r="N37" s="7" t="n"/>
      <c r="O37" s="7" t="n"/>
      <c r="P37" s="7" t="n"/>
      <c r="Q37" s="7" t="n"/>
      <c r="R37" s="7" t="n"/>
      <c r="S37" s="7" t="n"/>
      <c r="T37" s="7" t="n"/>
      <c r="U37" s="7" t="n"/>
      <c r="V37" s="7" t="n"/>
      <c r="W37" s="9" t="n"/>
      <c r="X37" s="9" t="n"/>
      <c r="Y37" s="10">
        <f>IF(OR(W37="",X37="",X37=0),"",W37/X37-1)</f>
        <v/>
      </c>
      <c r="Z37" s="7" t="n"/>
      <c r="AA37" s="7" t="n"/>
      <c r="AB37" s="9" t="n"/>
      <c r="AC37" s="11">
        <f>IF(OR(P37="",W37=""),"",P37*W37+N(AB37))</f>
        <v/>
      </c>
      <c r="AD37" s="12">
        <f>IF(AC37="","",LOOKUP(AC37,Alçadas!$A$6:$A$9,Alçadas!$C$6:$C$9))</f>
        <v/>
      </c>
      <c r="AE37" s="7" t="n"/>
      <c r="AF37" s="8" t="n"/>
      <c r="AG37" s="7" t="n"/>
      <c r="AH37" s="9" t="n"/>
      <c r="AI37" s="11">
        <f>IF(OR(AC37="",AH37=""),"",AH37-AC37)</f>
        <v/>
      </c>
      <c r="AJ37" s="7" t="n"/>
      <c r="AK37" s="7" t="n"/>
      <c r="AL37" s="8" t="n"/>
      <c r="AM37" s="7" t="n"/>
      <c r="AN37" s="8" t="n"/>
      <c r="AO37" s="13">
        <f>IF(OR(AN37="",AA37=""),"",AN37+AA37)</f>
        <v/>
      </c>
      <c r="AP37" s="8" t="n"/>
      <c r="AQ37" s="7" t="n"/>
      <c r="AR37" s="7" t="n"/>
      <c r="AS37" s="14">
        <f>IF(OR(AQ37="",P37=""),"",AQ37-P37)</f>
        <v/>
      </c>
      <c r="AT37" s="7" t="n"/>
      <c r="AU37" s="7" t="n"/>
      <c r="AV37" s="9" t="n"/>
      <c r="AW37" s="11">
        <f>IF(OR(AV37="",AC37=""),"",AV37-AC37)</f>
        <v/>
      </c>
      <c r="AX37" s="8" t="n"/>
      <c r="AY37" s="7" t="n"/>
      <c r="AZ37" s="8" t="n"/>
      <c r="BA37" s="7" t="n"/>
      <c r="BB37" s="7" t="n"/>
      <c r="BC37" s="7" t="n"/>
      <c r="BD37" s="14">
        <f>IF(OR(AP37="",E37=""),"",AP37-E37)</f>
        <v/>
      </c>
      <c r="BE37" s="11">
        <f>IF(OR(P37="",W37="",X37=""),"",(X37-W37)*P37)</f>
        <v/>
      </c>
      <c r="BF37" s="12">
        <f>IF(OR(AP37="",AO37=""),"",IF(AP37&lt;=AO37,"Sim","Não"))</f>
        <v/>
      </c>
    </row>
    <row r="38" ht="18" customHeight="1">
      <c r="A38" s="7" t="n"/>
      <c r="B38" s="7" t="n"/>
      <c r="C38" s="7" t="n"/>
      <c r="D38" s="7" t="n"/>
      <c r="E38" s="8" t="n"/>
      <c r="F38" s="8" t="n"/>
      <c r="G38" s="7" t="n"/>
      <c r="H38" s="7" t="n"/>
      <c r="I38" s="7" t="n"/>
      <c r="J38" s="7" t="n"/>
      <c r="K38" s="7" t="n"/>
      <c r="L38" s="7" t="n"/>
      <c r="M38" s="7" t="n"/>
      <c r="N38" s="7" t="n"/>
      <c r="O38" s="7" t="n"/>
      <c r="P38" s="7" t="n"/>
      <c r="Q38" s="7" t="n"/>
      <c r="R38" s="7" t="n"/>
      <c r="S38" s="7" t="n"/>
      <c r="T38" s="7" t="n"/>
      <c r="U38" s="7" t="n"/>
      <c r="V38" s="7" t="n"/>
      <c r="W38" s="9" t="n"/>
      <c r="X38" s="9" t="n"/>
      <c r="Y38" s="10">
        <f>IF(OR(W38="",X38="",X38=0),"",W38/X38-1)</f>
        <v/>
      </c>
      <c r="Z38" s="7" t="n"/>
      <c r="AA38" s="7" t="n"/>
      <c r="AB38" s="9" t="n"/>
      <c r="AC38" s="11">
        <f>IF(OR(P38="",W38=""),"",P38*W38+N(AB38))</f>
        <v/>
      </c>
      <c r="AD38" s="12">
        <f>IF(AC38="","",LOOKUP(AC38,Alçadas!$A$6:$A$9,Alçadas!$C$6:$C$9))</f>
        <v/>
      </c>
      <c r="AE38" s="7" t="n"/>
      <c r="AF38" s="8" t="n"/>
      <c r="AG38" s="7" t="n"/>
      <c r="AH38" s="9" t="n"/>
      <c r="AI38" s="11">
        <f>IF(OR(AC38="",AH38=""),"",AH38-AC38)</f>
        <v/>
      </c>
      <c r="AJ38" s="7" t="n"/>
      <c r="AK38" s="7" t="n"/>
      <c r="AL38" s="8" t="n"/>
      <c r="AM38" s="7" t="n"/>
      <c r="AN38" s="8" t="n"/>
      <c r="AO38" s="13">
        <f>IF(OR(AN38="",AA38=""),"",AN38+AA38)</f>
        <v/>
      </c>
      <c r="AP38" s="8" t="n"/>
      <c r="AQ38" s="7" t="n"/>
      <c r="AR38" s="7" t="n"/>
      <c r="AS38" s="14">
        <f>IF(OR(AQ38="",P38=""),"",AQ38-P38)</f>
        <v/>
      </c>
      <c r="AT38" s="7" t="n"/>
      <c r="AU38" s="7" t="n"/>
      <c r="AV38" s="9" t="n"/>
      <c r="AW38" s="11">
        <f>IF(OR(AV38="",AC38=""),"",AV38-AC38)</f>
        <v/>
      </c>
      <c r="AX38" s="8" t="n"/>
      <c r="AY38" s="7" t="n"/>
      <c r="AZ38" s="8" t="n"/>
      <c r="BA38" s="7" t="n"/>
      <c r="BB38" s="7" t="n"/>
      <c r="BC38" s="7" t="n"/>
      <c r="BD38" s="14">
        <f>IF(OR(AP38="",E38=""),"",AP38-E38)</f>
        <v/>
      </c>
      <c r="BE38" s="11">
        <f>IF(OR(P38="",W38="",X38=""),"",(X38-W38)*P38)</f>
        <v/>
      </c>
      <c r="BF38" s="12">
        <f>IF(OR(AP38="",AO38=""),"",IF(AP38&lt;=AO38,"Sim","Não"))</f>
        <v/>
      </c>
    </row>
    <row r="39" ht="18" customHeight="1">
      <c r="A39" s="7" t="n"/>
      <c r="B39" s="7" t="n"/>
      <c r="C39" s="7" t="n"/>
      <c r="D39" s="7" t="n"/>
      <c r="E39" s="8" t="n"/>
      <c r="F39" s="8" t="n"/>
      <c r="G39" s="7" t="n"/>
      <c r="H39" s="7" t="n"/>
      <c r="I39" s="7" t="n"/>
      <c r="J39" s="7" t="n"/>
      <c r="K39" s="7" t="n"/>
      <c r="L39" s="7" t="n"/>
      <c r="M39" s="7" t="n"/>
      <c r="N39" s="7" t="n"/>
      <c r="O39" s="7" t="n"/>
      <c r="P39" s="7" t="n"/>
      <c r="Q39" s="7" t="n"/>
      <c r="R39" s="7" t="n"/>
      <c r="S39" s="7" t="n"/>
      <c r="T39" s="7" t="n"/>
      <c r="U39" s="7" t="n"/>
      <c r="V39" s="7" t="n"/>
      <c r="W39" s="9" t="n"/>
      <c r="X39" s="9" t="n"/>
      <c r="Y39" s="10">
        <f>IF(OR(W39="",X39="",X39=0),"",W39/X39-1)</f>
        <v/>
      </c>
      <c r="Z39" s="7" t="n"/>
      <c r="AA39" s="7" t="n"/>
      <c r="AB39" s="9" t="n"/>
      <c r="AC39" s="11">
        <f>IF(OR(P39="",W39=""),"",P39*W39+N(AB39))</f>
        <v/>
      </c>
      <c r="AD39" s="12">
        <f>IF(AC39="","",LOOKUP(AC39,Alçadas!$A$6:$A$9,Alçadas!$C$6:$C$9))</f>
        <v/>
      </c>
      <c r="AE39" s="7" t="n"/>
      <c r="AF39" s="8" t="n"/>
      <c r="AG39" s="7" t="n"/>
      <c r="AH39" s="9" t="n"/>
      <c r="AI39" s="11">
        <f>IF(OR(AC39="",AH39=""),"",AH39-AC39)</f>
        <v/>
      </c>
      <c r="AJ39" s="7" t="n"/>
      <c r="AK39" s="7" t="n"/>
      <c r="AL39" s="8" t="n"/>
      <c r="AM39" s="7" t="n"/>
      <c r="AN39" s="8" t="n"/>
      <c r="AO39" s="13">
        <f>IF(OR(AN39="",AA39=""),"",AN39+AA39)</f>
        <v/>
      </c>
      <c r="AP39" s="8" t="n"/>
      <c r="AQ39" s="7" t="n"/>
      <c r="AR39" s="7" t="n"/>
      <c r="AS39" s="14">
        <f>IF(OR(AQ39="",P39=""),"",AQ39-P39)</f>
        <v/>
      </c>
      <c r="AT39" s="7" t="n"/>
      <c r="AU39" s="7" t="n"/>
      <c r="AV39" s="9" t="n"/>
      <c r="AW39" s="11">
        <f>IF(OR(AV39="",AC39=""),"",AV39-AC39)</f>
        <v/>
      </c>
      <c r="AX39" s="8" t="n"/>
      <c r="AY39" s="7" t="n"/>
      <c r="AZ39" s="8" t="n"/>
      <c r="BA39" s="7" t="n"/>
      <c r="BB39" s="7" t="n"/>
      <c r="BC39" s="7" t="n"/>
      <c r="BD39" s="14">
        <f>IF(OR(AP39="",E39=""),"",AP39-E39)</f>
        <v/>
      </c>
      <c r="BE39" s="11">
        <f>IF(OR(P39="",W39="",X39=""),"",(X39-W39)*P39)</f>
        <v/>
      </c>
      <c r="BF39" s="12">
        <f>IF(OR(AP39="",AO39=""),"",IF(AP39&lt;=AO39,"Sim","Não"))</f>
        <v/>
      </c>
    </row>
    <row r="40" ht="18" customHeight="1">
      <c r="A40" s="7" t="n"/>
      <c r="B40" s="7" t="n"/>
      <c r="C40" s="7" t="n"/>
      <c r="D40" s="7" t="n"/>
      <c r="E40" s="8" t="n"/>
      <c r="F40" s="8" t="n"/>
      <c r="G40" s="7" t="n"/>
      <c r="H40" s="7" t="n"/>
      <c r="I40" s="7" t="n"/>
      <c r="J40" s="7" t="n"/>
      <c r="K40" s="7" t="n"/>
      <c r="L40" s="7" t="n"/>
      <c r="M40" s="7" t="n"/>
      <c r="N40" s="7" t="n"/>
      <c r="O40" s="7" t="n"/>
      <c r="P40" s="7" t="n"/>
      <c r="Q40" s="7" t="n"/>
      <c r="R40" s="7" t="n"/>
      <c r="S40" s="7" t="n"/>
      <c r="T40" s="7" t="n"/>
      <c r="U40" s="7" t="n"/>
      <c r="V40" s="7" t="n"/>
      <c r="W40" s="9" t="n"/>
      <c r="X40" s="9" t="n"/>
      <c r="Y40" s="10">
        <f>IF(OR(W40="",X40="",X40=0),"",W40/X40-1)</f>
        <v/>
      </c>
      <c r="Z40" s="7" t="n"/>
      <c r="AA40" s="7" t="n"/>
      <c r="AB40" s="9" t="n"/>
      <c r="AC40" s="11">
        <f>IF(OR(P40="",W40=""),"",P40*W40+N(AB40))</f>
        <v/>
      </c>
      <c r="AD40" s="12">
        <f>IF(AC40="","",LOOKUP(AC40,Alçadas!$A$6:$A$9,Alçadas!$C$6:$C$9))</f>
        <v/>
      </c>
      <c r="AE40" s="7" t="n"/>
      <c r="AF40" s="8" t="n"/>
      <c r="AG40" s="7" t="n"/>
      <c r="AH40" s="9" t="n"/>
      <c r="AI40" s="11">
        <f>IF(OR(AC40="",AH40=""),"",AH40-AC40)</f>
        <v/>
      </c>
      <c r="AJ40" s="7" t="n"/>
      <c r="AK40" s="7" t="n"/>
      <c r="AL40" s="8" t="n"/>
      <c r="AM40" s="7" t="n"/>
      <c r="AN40" s="8" t="n"/>
      <c r="AO40" s="13">
        <f>IF(OR(AN40="",AA40=""),"",AN40+AA40)</f>
        <v/>
      </c>
      <c r="AP40" s="8" t="n"/>
      <c r="AQ40" s="7" t="n"/>
      <c r="AR40" s="7" t="n"/>
      <c r="AS40" s="14">
        <f>IF(OR(AQ40="",P40=""),"",AQ40-P40)</f>
        <v/>
      </c>
      <c r="AT40" s="7" t="n"/>
      <c r="AU40" s="7" t="n"/>
      <c r="AV40" s="9" t="n"/>
      <c r="AW40" s="11">
        <f>IF(OR(AV40="",AC40=""),"",AV40-AC40)</f>
        <v/>
      </c>
      <c r="AX40" s="8" t="n"/>
      <c r="AY40" s="7" t="n"/>
      <c r="AZ40" s="8" t="n"/>
      <c r="BA40" s="7" t="n"/>
      <c r="BB40" s="7" t="n"/>
      <c r="BC40" s="7" t="n"/>
      <c r="BD40" s="14">
        <f>IF(OR(AP40="",E40=""),"",AP40-E40)</f>
        <v/>
      </c>
      <c r="BE40" s="11">
        <f>IF(OR(P40="",W40="",X40=""),"",(X40-W40)*P40)</f>
        <v/>
      </c>
      <c r="BF40" s="12">
        <f>IF(OR(AP40="",AO40=""),"",IF(AP40&lt;=AO40,"Sim","Não"))</f>
        <v/>
      </c>
    </row>
    <row r="41" ht="18" customHeight="1">
      <c r="A41" s="7" t="n"/>
      <c r="B41" s="7" t="n"/>
      <c r="C41" s="7" t="n"/>
      <c r="D41" s="7" t="n"/>
      <c r="E41" s="8" t="n"/>
      <c r="F41" s="8" t="n"/>
      <c r="G41" s="7" t="n"/>
      <c r="H41" s="7" t="n"/>
      <c r="I41" s="7" t="n"/>
      <c r="J41" s="7" t="n"/>
      <c r="K41" s="7" t="n"/>
      <c r="L41" s="7" t="n"/>
      <c r="M41" s="7" t="n"/>
      <c r="N41" s="7" t="n"/>
      <c r="O41" s="7" t="n"/>
      <c r="P41" s="7" t="n"/>
      <c r="Q41" s="7" t="n"/>
      <c r="R41" s="7" t="n"/>
      <c r="S41" s="7" t="n"/>
      <c r="T41" s="7" t="n"/>
      <c r="U41" s="7" t="n"/>
      <c r="V41" s="7" t="n"/>
      <c r="W41" s="9" t="n"/>
      <c r="X41" s="9" t="n"/>
      <c r="Y41" s="10">
        <f>IF(OR(W41="",X41="",X41=0),"",W41/X41-1)</f>
        <v/>
      </c>
      <c r="Z41" s="7" t="n"/>
      <c r="AA41" s="7" t="n"/>
      <c r="AB41" s="9" t="n"/>
      <c r="AC41" s="11">
        <f>IF(OR(P41="",W41=""),"",P41*W41+N(AB41))</f>
        <v/>
      </c>
      <c r="AD41" s="12">
        <f>IF(AC41="","",LOOKUP(AC41,Alçadas!$A$6:$A$9,Alçadas!$C$6:$C$9))</f>
        <v/>
      </c>
      <c r="AE41" s="7" t="n"/>
      <c r="AF41" s="8" t="n"/>
      <c r="AG41" s="7" t="n"/>
      <c r="AH41" s="9" t="n"/>
      <c r="AI41" s="11">
        <f>IF(OR(AC41="",AH41=""),"",AH41-AC41)</f>
        <v/>
      </c>
      <c r="AJ41" s="7" t="n"/>
      <c r="AK41" s="7" t="n"/>
      <c r="AL41" s="8" t="n"/>
      <c r="AM41" s="7" t="n"/>
      <c r="AN41" s="8" t="n"/>
      <c r="AO41" s="13">
        <f>IF(OR(AN41="",AA41=""),"",AN41+AA41)</f>
        <v/>
      </c>
      <c r="AP41" s="8" t="n"/>
      <c r="AQ41" s="7" t="n"/>
      <c r="AR41" s="7" t="n"/>
      <c r="AS41" s="14">
        <f>IF(OR(AQ41="",P41=""),"",AQ41-P41)</f>
        <v/>
      </c>
      <c r="AT41" s="7" t="n"/>
      <c r="AU41" s="7" t="n"/>
      <c r="AV41" s="9" t="n"/>
      <c r="AW41" s="11">
        <f>IF(OR(AV41="",AC41=""),"",AV41-AC41)</f>
        <v/>
      </c>
      <c r="AX41" s="8" t="n"/>
      <c r="AY41" s="7" t="n"/>
      <c r="AZ41" s="8" t="n"/>
      <c r="BA41" s="7" t="n"/>
      <c r="BB41" s="7" t="n"/>
      <c r="BC41" s="7" t="n"/>
      <c r="BD41" s="14">
        <f>IF(OR(AP41="",E41=""),"",AP41-E41)</f>
        <v/>
      </c>
      <c r="BE41" s="11">
        <f>IF(OR(P41="",W41="",X41=""),"",(X41-W41)*P41)</f>
        <v/>
      </c>
      <c r="BF41" s="12">
        <f>IF(OR(AP41="",AO41=""),"",IF(AP41&lt;=AO41,"Sim","Não"))</f>
        <v/>
      </c>
    </row>
    <row r="42" ht="18" customHeight="1">
      <c r="A42" s="7" t="n"/>
      <c r="B42" s="7" t="n"/>
      <c r="C42" s="7" t="n"/>
      <c r="D42" s="7" t="n"/>
      <c r="E42" s="8" t="n"/>
      <c r="F42" s="8" t="n"/>
      <c r="G42" s="7" t="n"/>
      <c r="H42" s="7" t="n"/>
      <c r="I42" s="7" t="n"/>
      <c r="J42" s="7" t="n"/>
      <c r="K42" s="7" t="n"/>
      <c r="L42" s="7" t="n"/>
      <c r="M42" s="7" t="n"/>
      <c r="N42" s="7" t="n"/>
      <c r="O42" s="7" t="n"/>
      <c r="P42" s="7" t="n"/>
      <c r="Q42" s="7" t="n"/>
      <c r="R42" s="7" t="n"/>
      <c r="S42" s="7" t="n"/>
      <c r="T42" s="7" t="n"/>
      <c r="U42" s="7" t="n"/>
      <c r="V42" s="7" t="n"/>
      <c r="W42" s="9" t="n"/>
      <c r="X42" s="9" t="n"/>
      <c r="Y42" s="10">
        <f>IF(OR(W42="",X42="",X42=0),"",W42/X42-1)</f>
        <v/>
      </c>
      <c r="Z42" s="7" t="n"/>
      <c r="AA42" s="7" t="n"/>
      <c r="AB42" s="9" t="n"/>
      <c r="AC42" s="11">
        <f>IF(OR(P42="",W42=""),"",P42*W42+N(AB42))</f>
        <v/>
      </c>
      <c r="AD42" s="12">
        <f>IF(AC42="","",LOOKUP(AC42,Alçadas!$A$6:$A$9,Alçadas!$C$6:$C$9))</f>
        <v/>
      </c>
      <c r="AE42" s="7" t="n"/>
      <c r="AF42" s="8" t="n"/>
      <c r="AG42" s="7" t="n"/>
      <c r="AH42" s="9" t="n"/>
      <c r="AI42" s="11">
        <f>IF(OR(AC42="",AH42=""),"",AH42-AC42)</f>
        <v/>
      </c>
      <c r="AJ42" s="7" t="n"/>
      <c r="AK42" s="7" t="n"/>
      <c r="AL42" s="8" t="n"/>
      <c r="AM42" s="7" t="n"/>
      <c r="AN42" s="8" t="n"/>
      <c r="AO42" s="13">
        <f>IF(OR(AN42="",AA42=""),"",AN42+AA42)</f>
        <v/>
      </c>
      <c r="AP42" s="8" t="n"/>
      <c r="AQ42" s="7" t="n"/>
      <c r="AR42" s="7" t="n"/>
      <c r="AS42" s="14">
        <f>IF(OR(AQ42="",P42=""),"",AQ42-P42)</f>
        <v/>
      </c>
      <c r="AT42" s="7" t="n"/>
      <c r="AU42" s="7" t="n"/>
      <c r="AV42" s="9" t="n"/>
      <c r="AW42" s="11">
        <f>IF(OR(AV42="",AC42=""),"",AV42-AC42)</f>
        <v/>
      </c>
      <c r="AX42" s="8" t="n"/>
      <c r="AY42" s="7" t="n"/>
      <c r="AZ42" s="8" t="n"/>
      <c r="BA42" s="7" t="n"/>
      <c r="BB42" s="7" t="n"/>
      <c r="BC42" s="7" t="n"/>
      <c r="BD42" s="14">
        <f>IF(OR(AP42="",E42=""),"",AP42-E42)</f>
        <v/>
      </c>
      <c r="BE42" s="11">
        <f>IF(OR(P42="",W42="",X42=""),"",(X42-W42)*P42)</f>
        <v/>
      </c>
      <c r="BF42" s="12">
        <f>IF(OR(AP42="",AO42=""),"",IF(AP42&lt;=AO42,"Sim","Não"))</f>
        <v/>
      </c>
    </row>
    <row r="43" ht="18" customHeight="1">
      <c r="A43" s="7" t="n"/>
      <c r="B43" s="7" t="n"/>
      <c r="C43" s="7" t="n"/>
      <c r="D43" s="7" t="n"/>
      <c r="E43" s="8" t="n"/>
      <c r="F43" s="8" t="n"/>
      <c r="G43" s="7" t="n"/>
      <c r="H43" s="7" t="n"/>
      <c r="I43" s="7" t="n"/>
      <c r="J43" s="7" t="n"/>
      <c r="K43" s="7" t="n"/>
      <c r="L43" s="7" t="n"/>
      <c r="M43" s="7" t="n"/>
      <c r="N43" s="7" t="n"/>
      <c r="O43" s="7" t="n"/>
      <c r="P43" s="7" t="n"/>
      <c r="Q43" s="7" t="n"/>
      <c r="R43" s="7" t="n"/>
      <c r="S43" s="7" t="n"/>
      <c r="T43" s="7" t="n"/>
      <c r="U43" s="7" t="n"/>
      <c r="V43" s="7" t="n"/>
      <c r="W43" s="9" t="n"/>
      <c r="X43" s="9" t="n"/>
      <c r="Y43" s="10">
        <f>IF(OR(W43="",X43="",X43=0),"",W43/X43-1)</f>
        <v/>
      </c>
      <c r="Z43" s="7" t="n"/>
      <c r="AA43" s="7" t="n"/>
      <c r="AB43" s="9" t="n"/>
      <c r="AC43" s="11">
        <f>IF(OR(P43="",W43=""),"",P43*W43+N(AB43))</f>
        <v/>
      </c>
      <c r="AD43" s="12">
        <f>IF(AC43="","",LOOKUP(AC43,Alçadas!$A$6:$A$9,Alçadas!$C$6:$C$9))</f>
        <v/>
      </c>
      <c r="AE43" s="7" t="n"/>
      <c r="AF43" s="8" t="n"/>
      <c r="AG43" s="7" t="n"/>
      <c r="AH43" s="9" t="n"/>
      <c r="AI43" s="11">
        <f>IF(OR(AC43="",AH43=""),"",AH43-AC43)</f>
        <v/>
      </c>
      <c r="AJ43" s="7" t="n"/>
      <c r="AK43" s="7" t="n"/>
      <c r="AL43" s="8" t="n"/>
      <c r="AM43" s="7" t="n"/>
      <c r="AN43" s="8" t="n"/>
      <c r="AO43" s="13">
        <f>IF(OR(AN43="",AA43=""),"",AN43+AA43)</f>
        <v/>
      </c>
      <c r="AP43" s="8" t="n"/>
      <c r="AQ43" s="7" t="n"/>
      <c r="AR43" s="7" t="n"/>
      <c r="AS43" s="14">
        <f>IF(OR(AQ43="",P43=""),"",AQ43-P43)</f>
        <v/>
      </c>
      <c r="AT43" s="7" t="n"/>
      <c r="AU43" s="7" t="n"/>
      <c r="AV43" s="9" t="n"/>
      <c r="AW43" s="11">
        <f>IF(OR(AV43="",AC43=""),"",AV43-AC43)</f>
        <v/>
      </c>
      <c r="AX43" s="8" t="n"/>
      <c r="AY43" s="7" t="n"/>
      <c r="AZ43" s="8" t="n"/>
      <c r="BA43" s="7" t="n"/>
      <c r="BB43" s="7" t="n"/>
      <c r="BC43" s="7" t="n"/>
      <c r="BD43" s="14">
        <f>IF(OR(AP43="",E43=""),"",AP43-E43)</f>
        <v/>
      </c>
      <c r="BE43" s="11">
        <f>IF(OR(P43="",W43="",X43=""),"",(X43-W43)*P43)</f>
        <v/>
      </c>
      <c r="BF43" s="12">
        <f>IF(OR(AP43="",AO43=""),"",IF(AP43&lt;=AO43,"Sim","Não"))</f>
        <v/>
      </c>
    </row>
    <row r="44" ht="18" customHeight="1">
      <c r="A44" s="7" t="n"/>
      <c r="B44" s="7" t="n"/>
      <c r="C44" s="7" t="n"/>
      <c r="D44" s="7" t="n"/>
      <c r="E44" s="8" t="n"/>
      <c r="F44" s="8" t="n"/>
      <c r="G44" s="7" t="n"/>
      <c r="H44" s="7" t="n"/>
      <c r="I44" s="7" t="n"/>
      <c r="J44" s="7" t="n"/>
      <c r="K44" s="7" t="n"/>
      <c r="L44" s="7" t="n"/>
      <c r="M44" s="7" t="n"/>
      <c r="N44" s="7" t="n"/>
      <c r="O44" s="7" t="n"/>
      <c r="P44" s="7" t="n"/>
      <c r="Q44" s="7" t="n"/>
      <c r="R44" s="7" t="n"/>
      <c r="S44" s="7" t="n"/>
      <c r="T44" s="7" t="n"/>
      <c r="U44" s="7" t="n"/>
      <c r="V44" s="7" t="n"/>
      <c r="W44" s="9" t="n"/>
      <c r="X44" s="9" t="n"/>
      <c r="Y44" s="10">
        <f>IF(OR(W44="",X44="",X44=0),"",W44/X44-1)</f>
        <v/>
      </c>
      <c r="Z44" s="7" t="n"/>
      <c r="AA44" s="7" t="n"/>
      <c r="AB44" s="9" t="n"/>
      <c r="AC44" s="11">
        <f>IF(OR(P44="",W44=""),"",P44*W44+N(AB44))</f>
        <v/>
      </c>
      <c r="AD44" s="12">
        <f>IF(AC44="","",LOOKUP(AC44,Alçadas!$A$6:$A$9,Alçadas!$C$6:$C$9))</f>
        <v/>
      </c>
      <c r="AE44" s="7" t="n"/>
      <c r="AF44" s="8" t="n"/>
      <c r="AG44" s="7" t="n"/>
      <c r="AH44" s="9" t="n"/>
      <c r="AI44" s="11">
        <f>IF(OR(AC44="",AH44=""),"",AH44-AC44)</f>
        <v/>
      </c>
      <c r="AJ44" s="7" t="n"/>
      <c r="AK44" s="7" t="n"/>
      <c r="AL44" s="8" t="n"/>
      <c r="AM44" s="7" t="n"/>
      <c r="AN44" s="8" t="n"/>
      <c r="AO44" s="13">
        <f>IF(OR(AN44="",AA44=""),"",AN44+AA44)</f>
        <v/>
      </c>
      <c r="AP44" s="8" t="n"/>
      <c r="AQ44" s="7" t="n"/>
      <c r="AR44" s="7" t="n"/>
      <c r="AS44" s="14">
        <f>IF(OR(AQ44="",P44=""),"",AQ44-P44)</f>
        <v/>
      </c>
      <c r="AT44" s="7" t="n"/>
      <c r="AU44" s="7" t="n"/>
      <c r="AV44" s="9" t="n"/>
      <c r="AW44" s="11">
        <f>IF(OR(AV44="",AC44=""),"",AV44-AC44)</f>
        <v/>
      </c>
      <c r="AX44" s="8" t="n"/>
      <c r="AY44" s="7" t="n"/>
      <c r="AZ44" s="8" t="n"/>
      <c r="BA44" s="7" t="n"/>
      <c r="BB44" s="7" t="n"/>
      <c r="BC44" s="7" t="n"/>
      <c r="BD44" s="14">
        <f>IF(OR(AP44="",E44=""),"",AP44-E44)</f>
        <v/>
      </c>
      <c r="BE44" s="11">
        <f>IF(OR(P44="",W44="",X44=""),"",(X44-W44)*P44)</f>
        <v/>
      </c>
      <c r="BF44" s="12">
        <f>IF(OR(AP44="",AO44=""),"",IF(AP44&lt;=AO44,"Sim","Não"))</f>
        <v/>
      </c>
    </row>
    <row r="45" ht="18" customHeight="1">
      <c r="A45" s="7" t="n"/>
      <c r="B45" s="7" t="n"/>
      <c r="C45" s="7" t="n"/>
      <c r="D45" s="7" t="n"/>
      <c r="E45" s="8" t="n"/>
      <c r="F45" s="8" t="n"/>
      <c r="G45" s="7" t="n"/>
      <c r="H45" s="7" t="n"/>
      <c r="I45" s="7" t="n"/>
      <c r="J45" s="7" t="n"/>
      <c r="K45" s="7" t="n"/>
      <c r="L45" s="7" t="n"/>
      <c r="M45" s="7" t="n"/>
      <c r="N45" s="7" t="n"/>
      <c r="O45" s="7" t="n"/>
      <c r="P45" s="7" t="n"/>
      <c r="Q45" s="7" t="n"/>
      <c r="R45" s="7" t="n"/>
      <c r="S45" s="7" t="n"/>
      <c r="T45" s="7" t="n"/>
      <c r="U45" s="7" t="n"/>
      <c r="V45" s="7" t="n"/>
      <c r="W45" s="9" t="n"/>
      <c r="X45" s="9" t="n"/>
      <c r="Y45" s="10">
        <f>IF(OR(W45="",X45="",X45=0),"",W45/X45-1)</f>
        <v/>
      </c>
      <c r="Z45" s="7" t="n"/>
      <c r="AA45" s="7" t="n"/>
      <c r="AB45" s="9" t="n"/>
      <c r="AC45" s="11">
        <f>IF(OR(P45="",W45=""),"",P45*W45+N(AB45))</f>
        <v/>
      </c>
      <c r="AD45" s="12">
        <f>IF(AC45="","",LOOKUP(AC45,Alçadas!$A$6:$A$9,Alçadas!$C$6:$C$9))</f>
        <v/>
      </c>
      <c r="AE45" s="7" t="n"/>
      <c r="AF45" s="8" t="n"/>
      <c r="AG45" s="7" t="n"/>
      <c r="AH45" s="9" t="n"/>
      <c r="AI45" s="11">
        <f>IF(OR(AC45="",AH45=""),"",AH45-AC45)</f>
        <v/>
      </c>
      <c r="AJ45" s="7" t="n"/>
      <c r="AK45" s="7" t="n"/>
      <c r="AL45" s="8" t="n"/>
      <c r="AM45" s="7" t="n"/>
      <c r="AN45" s="8" t="n"/>
      <c r="AO45" s="13">
        <f>IF(OR(AN45="",AA45=""),"",AN45+AA45)</f>
        <v/>
      </c>
      <c r="AP45" s="8" t="n"/>
      <c r="AQ45" s="7" t="n"/>
      <c r="AR45" s="7" t="n"/>
      <c r="AS45" s="14">
        <f>IF(OR(AQ45="",P45=""),"",AQ45-P45)</f>
        <v/>
      </c>
      <c r="AT45" s="7" t="n"/>
      <c r="AU45" s="7" t="n"/>
      <c r="AV45" s="9" t="n"/>
      <c r="AW45" s="11">
        <f>IF(OR(AV45="",AC45=""),"",AV45-AC45)</f>
        <v/>
      </c>
      <c r="AX45" s="8" t="n"/>
      <c r="AY45" s="7" t="n"/>
      <c r="AZ45" s="8" t="n"/>
      <c r="BA45" s="7" t="n"/>
      <c r="BB45" s="7" t="n"/>
      <c r="BC45" s="7" t="n"/>
      <c r="BD45" s="14">
        <f>IF(OR(AP45="",E45=""),"",AP45-E45)</f>
        <v/>
      </c>
      <c r="BE45" s="11">
        <f>IF(OR(P45="",W45="",X45=""),"",(X45-W45)*P45)</f>
        <v/>
      </c>
      <c r="BF45" s="12">
        <f>IF(OR(AP45="",AO45=""),"",IF(AP45&lt;=AO45,"Sim","Não"))</f>
        <v/>
      </c>
    </row>
    <row r="46" ht="18" customHeight="1">
      <c r="A46" s="7" t="n"/>
      <c r="B46" s="7" t="n"/>
      <c r="C46" s="7" t="n"/>
      <c r="D46" s="7" t="n"/>
      <c r="E46" s="8" t="n"/>
      <c r="F46" s="8" t="n"/>
      <c r="G46" s="7" t="n"/>
      <c r="H46" s="7" t="n"/>
      <c r="I46" s="7" t="n"/>
      <c r="J46" s="7" t="n"/>
      <c r="K46" s="7" t="n"/>
      <c r="L46" s="7" t="n"/>
      <c r="M46" s="7" t="n"/>
      <c r="N46" s="7" t="n"/>
      <c r="O46" s="7" t="n"/>
      <c r="P46" s="7" t="n"/>
      <c r="Q46" s="7" t="n"/>
      <c r="R46" s="7" t="n"/>
      <c r="S46" s="7" t="n"/>
      <c r="T46" s="7" t="n"/>
      <c r="U46" s="7" t="n"/>
      <c r="V46" s="7" t="n"/>
      <c r="W46" s="9" t="n"/>
      <c r="X46" s="9" t="n"/>
      <c r="Y46" s="10">
        <f>IF(OR(W46="",X46="",X46=0),"",W46/X46-1)</f>
        <v/>
      </c>
      <c r="Z46" s="7" t="n"/>
      <c r="AA46" s="7" t="n"/>
      <c r="AB46" s="9" t="n"/>
      <c r="AC46" s="11">
        <f>IF(OR(P46="",W46=""),"",P46*W46+N(AB46))</f>
        <v/>
      </c>
      <c r="AD46" s="12">
        <f>IF(AC46="","",LOOKUP(AC46,Alçadas!$A$6:$A$9,Alçadas!$C$6:$C$9))</f>
        <v/>
      </c>
      <c r="AE46" s="7" t="n"/>
      <c r="AF46" s="8" t="n"/>
      <c r="AG46" s="7" t="n"/>
      <c r="AH46" s="9" t="n"/>
      <c r="AI46" s="11">
        <f>IF(OR(AC46="",AH46=""),"",AH46-AC46)</f>
        <v/>
      </c>
      <c r="AJ46" s="7" t="n"/>
      <c r="AK46" s="7" t="n"/>
      <c r="AL46" s="8" t="n"/>
      <c r="AM46" s="7" t="n"/>
      <c r="AN46" s="8" t="n"/>
      <c r="AO46" s="13">
        <f>IF(OR(AN46="",AA46=""),"",AN46+AA46)</f>
        <v/>
      </c>
      <c r="AP46" s="8" t="n"/>
      <c r="AQ46" s="7" t="n"/>
      <c r="AR46" s="7" t="n"/>
      <c r="AS46" s="14">
        <f>IF(OR(AQ46="",P46=""),"",AQ46-P46)</f>
        <v/>
      </c>
      <c r="AT46" s="7" t="n"/>
      <c r="AU46" s="7" t="n"/>
      <c r="AV46" s="9" t="n"/>
      <c r="AW46" s="11">
        <f>IF(OR(AV46="",AC46=""),"",AV46-AC46)</f>
        <v/>
      </c>
      <c r="AX46" s="8" t="n"/>
      <c r="AY46" s="7" t="n"/>
      <c r="AZ46" s="8" t="n"/>
      <c r="BA46" s="7" t="n"/>
      <c r="BB46" s="7" t="n"/>
      <c r="BC46" s="7" t="n"/>
      <c r="BD46" s="14">
        <f>IF(OR(AP46="",E46=""),"",AP46-E46)</f>
        <v/>
      </c>
      <c r="BE46" s="11">
        <f>IF(OR(P46="",W46="",X46=""),"",(X46-W46)*P46)</f>
        <v/>
      </c>
      <c r="BF46" s="12">
        <f>IF(OR(AP46="",AO46=""),"",IF(AP46&lt;=AO46,"Sim","Não"))</f>
        <v/>
      </c>
    </row>
    <row r="47" ht="18" customHeight="1">
      <c r="A47" s="7" t="n"/>
      <c r="B47" s="7" t="n"/>
      <c r="C47" s="7" t="n"/>
      <c r="D47" s="7" t="n"/>
      <c r="E47" s="8" t="n"/>
      <c r="F47" s="8" t="n"/>
      <c r="G47" s="7" t="n"/>
      <c r="H47" s="7" t="n"/>
      <c r="I47" s="7" t="n"/>
      <c r="J47" s="7" t="n"/>
      <c r="K47" s="7" t="n"/>
      <c r="L47" s="7" t="n"/>
      <c r="M47" s="7" t="n"/>
      <c r="N47" s="7" t="n"/>
      <c r="O47" s="7" t="n"/>
      <c r="P47" s="7" t="n"/>
      <c r="Q47" s="7" t="n"/>
      <c r="R47" s="7" t="n"/>
      <c r="S47" s="7" t="n"/>
      <c r="T47" s="7" t="n"/>
      <c r="U47" s="7" t="n"/>
      <c r="V47" s="7" t="n"/>
      <c r="W47" s="9" t="n"/>
      <c r="X47" s="9" t="n"/>
      <c r="Y47" s="10">
        <f>IF(OR(W47="",X47="",X47=0),"",W47/X47-1)</f>
        <v/>
      </c>
      <c r="Z47" s="7" t="n"/>
      <c r="AA47" s="7" t="n"/>
      <c r="AB47" s="9" t="n"/>
      <c r="AC47" s="11">
        <f>IF(OR(P47="",W47=""),"",P47*W47+N(AB47))</f>
        <v/>
      </c>
      <c r="AD47" s="12">
        <f>IF(AC47="","",LOOKUP(AC47,Alçadas!$A$6:$A$9,Alçadas!$C$6:$C$9))</f>
        <v/>
      </c>
      <c r="AE47" s="7" t="n"/>
      <c r="AF47" s="8" t="n"/>
      <c r="AG47" s="7" t="n"/>
      <c r="AH47" s="9" t="n"/>
      <c r="AI47" s="11">
        <f>IF(OR(AC47="",AH47=""),"",AH47-AC47)</f>
        <v/>
      </c>
      <c r="AJ47" s="7" t="n"/>
      <c r="AK47" s="7" t="n"/>
      <c r="AL47" s="8" t="n"/>
      <c r="AM47" s="7" t="n"/>
      <c r="AN47" s="8" t="n"/>
      <c r="AO47" s="13">
        <f>IF(OR(AN47="",AA47=""),"",AN47+AA47)</f>
        <v/>
      </c>
      <c r="AP47" s="8" t="n"/>
      <c r="AQ47" s="7" t="n"/>
      <c r="AR47" s="7" t="n"/>
      <c r="AS47" s="14">
        <f>IF(OR(AQ47="",P47=""),"",AQ47-P47)</f>
        <v/>
      </c>
      <c r="AT47" s="7" t="n"/>
      <c r="AU47" s="7" t="n"/>
      <c r="AV47" s="9" t="n"/>
      <c r="AW47" s="11">
        <f>IF(OR(AV47="",AC47=""),"",AV47-AC47)</f>
        <v/>
      </c>
      <c r="AX47" s="8" t="n"/>
      <c r="AY47" s="7" t="n"/>
      <c r="AZ47" s="8" t="n"/>
      <c r="BA47" s="7" t="n"/>
      <c r="BB47" s="7" t="n"/>
      <c r="BC47" s="7" t="n"/>
      <c r="BD47" s="14">
        <f>IF(OR(AP47="",E47=""),"",AP47-E47)</f>
        <v/>
      </c>
      <c r="BE47" s="11">
        <f>IF(OR(P47="",W47="",X47=""),"",(X47-W47)*P47)</f>
        <v/>
      </c>
      <c r="BF47" s="12">
        <f>IF(OR(AP47="",AO47=""),"",IF(AP47&lt;=AO47,"Sim","Não"))</f>
        <v/>
      </c>
    </row>
    <row r="48" ht="18" customHeight="1">
      <c r="A48" s="7" t="n"/>
      <c r="B48" s="7" t="n"/>
      <c r="C48" s="7" t="n"/>
      <c r="D48" s="7" t="n"/>
      <c r="E48" s="8" t="n"/>
      <c r="F48" s="8" t="n"/>
      <c r="G48" s="7" t="n"/>
      <c r="H48" s="7" t="n"/>
      <c r="I48" s="7" t="n"/>
      <c r="J48" s="7" t="n"/>
      <c r="K48" s="7" t="n"/>
      <c r="L48" s="7" t="n"/>
      <c r="M48" s="7" t="n"/>
      <c r="N48" s="7" t="n"/>
      <c r="O48" s="7" t="n"/>
      <c r="P48" s="7" t="n"/>
      <c r="Q48" s="7" t="n"/>
      <c r="R48" s="7" t="n"/>
      <c r="S48" s="7" t="n"/>
      <c r="T48" s="7" t="n"/>
      <c r="U48" s="7" t="n"/>
      <c r="V48" s="7" t="n"/>
      <c r="W48" s="9" t="n"/>
      <c r="X48" s="9" t="n"/>
      <c r="Y48" s="10">
        <f>IF(OR(W48="",X48="",X48=0),"",W48/X48-1)</f>
        <v/>
      </c>
      <c r="Z48" s="7" t="n"/>
      <c r="AA48" s="7" t="n"/>
      <c r="AB48" s="9" t="n"/>
      <c r="AC48" s="11">
        <f>IF(OR(P48="",W48=""),"",P48*W48+N(AB48))</f>
        <v/>
      </c>
      <c r="AD48" s="12">
        <f>IF(AC48="","",LOOKUP(AC48,Alçadas!$A$6:$A$9,Alçadas!$C$6:$C$9))</f>
        <v/>
      </c>
      <c r="AE48" s="7" t="n"/>
      <c r="AF48" s="8" t="n"/>
      <c r="AG48" s="7" t="n"/>
      <c r="AH48" s="9" t="n"/>
      <c r="AI48" s="11">
        <f>IF(OR(AC48="",AH48=""),"",AH48-AC48)</f>
        <v/>
      </c>
      <c r="AJ48" s="7" t="n"/>
      <c r="AK48" s="7" t="n"/>
      <c r="AL48" s="8" t="n"/>
      <c r="AM48" s="7" t="n"/>
      <c r="AN48" s="8" t="n"/>
      <c r="AO48" s="13">
        <f>IF(OR(AN48="",AA48=""),"",AN48+AA48)</f>
        <v/>
      </c>
      <c r="AP48" s="8" t="n"/>
      <c r="AQ48" s="7" t="n"/>
      <c r="AR48" s="7" t="n"/>
      <c r="AS48" s="14">
        <f>IF(OR(AQ48="",P48=""),"",AQ48-P48)</f>
        <v/>
      </c>
      <c r="AT48" s="7" t="n"/>
      <c r="AU48" s="7" t="n"/>
      <c r="AV48" s="9" t="n"/>
      <c r="AW48" s="11">
        <f>IF(OR(AV48="",AC48=""),"",AV48-AC48)</f>
        <v/>
      </c>
      <c r="AX48" s="8" t="n"/>
      <c r="AY48" s="7" t="n"/>
      <c r="AZ48" s="8" t="n"/>
      <c r="BA48" s="7" t="n"/>
      <c r="BB48" s="7" t="n"/>
      <c r="BC48" s="7" t="n"/>
      <c r="BD48" s="14">
        <f>IF(OR(AP48="",E48=""),"",AP48-E48)</f>
        <v/>
      </c>
      <c r="BE48" s="11">
        <f>IF(OR(P48="",W48="",X48=""),"",(X48-W48)*P48)</f>
        <v/>
      </c>
      <c r="BF48" s="12">
        <f>IF(OR(AP48="",AO48=""),"",IF(AP48&lt;=AO48,"Sim","Não"))</f>
        <v/>
      </c>
    </row>
    <row r="49" ht="18" customHeight="1">
      <c r="A49" s="7" t="n"/>
      <c r="B49" s="7" t="n"/>
      <c r="C49" s="7" t="n"/>
      <c r="D49" s="7" t="n"/>
      <c r="E49" s="8" t="n"/>
      <c r="F49" s="8" t="n"/>
      <c r="G49" s="7" t="n"/>
      <c r="H49" s="7" t="n"/>
      <c r="I49" s="7" t="n"/>
      <c r="J49" s="7" t="n"/>
      <c r="K49" s="7" t="n"/>
      <c r="L49" s="7" t="n"/>
      <c r="M49" s="7" t="n"/>
      <c r="N49" s="7" t="n"/>
      <c r="O49" s="7" t="n"/>
      <c r="P49" s="7" t="n"/>
      <c r="Q49" s="7" t="n"/>
      <c r="R49" s="7" t="n"/>
      <c r="S49" s="7" t="n"/>
      <c r="T49" s="7" t="n"/>
      <c r="U49" s="7" t="n"/>
      <c r="V49" s="7" t="n"/>
      <c r="W49" s="9" t="n"/>
      <c r="X49" s="9" t="n"/>
      <c r="Y49" s="10">
        <f>IF(OR(W49="",X49="",X49=0),"",W49/X49-1)</f>
        <v/>
      </c>
      <c r="Z49" s="7" t="n"/>
      <c r="AA49" s="7" t="n"/>
      <c r="AB49" s="9" t="n"/>
      <c r="AC49" s="11">
        <f>IF(OR(P49="",W49=""),"",P49*W49+N(AB49))</f>
        <v/>
      </c>
      <c r="AD49" s="12">
        <f>IF(AC49="","",LOOKUP(AC49,Alçadas!$A$6:$A$9,Alçadas!$C$6:$C$9))</f>
        <v/>
      </c>
      <c r="AE49" s="7" t="n"/>
      <c r="AF49" s="8" t="n"/>
      <c r="AG49" s="7" t="n"/>
      <c r="AH49" s="9" t="n"/>
      <c r="AI49" s="11">
        <f>IF(OR(AC49="",AH49=""),"",AH49-AC49)</f>
        <v/>
      </c>
      <c r="AJ49" s="7" t="n"/>
      <c r="AK49" s="7" t="n"/>
      <c r="AL49" s="8" t="n"/>
      <c r="AM49" s="7" t="n"/>
      <c r="AN49" s="8" t="n"/>
      <c r="AO49" s="13">
        <f>IF(OR(AN49="",AA49=""),"",AN49+AA49)</f>
        <v/>
      </c>
      <c r="AP49" s="8" t="n"/>
      <c r="AQ49" s="7" t="n"/>
      <c r="AR49" s="7" t="n"/>
      <c r="AS49" s="14">
        <f>IF(OR(AQ49="",P49=""),"",AQ49-P49)</f>
        <v/>
      </c>
      <c r="AT49" s="7" t="n"/>
      <c r="AU49" s="7" t="n"/>
      <c r="AV49" s="9" t="n"/>
      <c r="AW49" s="11">
        <f>IF(OR(AV49="",AC49=""),"",AV49-AC49)</f>
        <v/>
      </c>
      <c r="AX49" s="8" t="n"/>
      <c r="AY49" s="7" t="n"/>
      <c r="AZ49" s="8" t="n"/>
      <c r="BA49" s="7" t="n"/>
      <c r="BB49" s="7" t="n"/>
      <c r="BC49" s="7" t="n"/>
      <c r="BD49" s="14">
        <f>IF(OR(AP49="",E49=""),"",AP49-E49)</f>
        <v/>
      </c>
      <c r="BE49" s="11">
        <f>IF(OR(P49="",W49="",X49=""),"",(X49-W49)*P49)</f>
        <v/>
      </c>
      <c r="BF49" s="12">
        <f>IF(OR(AP49="",AO49=""),"",IF(AP49&lt;=AO49,"Sim","Não"))</f>
        <v/>
      </c>
    </row>
    <row r="50" ht="18" customHeight="1">
      <c r="A50" s="7" t="n"/>
      <c r="B50" s="7" t="n"/>
      <c r="C50" s="7" t="n"/>
      <c r="D50" s="7" t="n"/>
      <c r="E50" s="8" t="n"/>
      <c r="F50" s="8" t="n"/>
      <c r="G50" s="7" t="n"/>
      <c r="H50" s="7" t="n"/>
      <c r="I50" s="7" t="n"/>
      <c r="J50" s="7" t="n"/>
      <c r="K50" s="7" t="n"/>
      <c r="L50" s="7" t="n"/>
      <c r="M50" s="7" t="n"/>
      <c r="N50" s="7" t="n"/>
      <c r="O50" s="7" t="n"/>
      <c r="P50" s="7" t="n"/>
      <c r="Q50" s="7" t="n"/>
      <c r="R50" s="7" t="n"/>
      <c r="S50" s="7" t="n"/>
      <c r="T50" s="7" t="n"/>
      <c r="U50" s="7" t="n"/>
      <c r="V50" s="7" t="n"/>
      <c r="W50" s="9" t="n"/>
      <c r="X50" s="9" t="n"/>
      <c r="Y50" s="10">
        <f>IF(OR(W50="",X50="",X50=0),"",W50/X50-1)</f>
        <v/>
      </c>
      <c r="Z50" s="7" t="n"/>
      <c r="AA50" s="7" t="n"/>
      <c r="AB50" s="9" t="n"/>
      <c r="AC50" s="11">
        <f>IF(OR(P50="",W50=""),"",P50*W50+N(AB50))</f>
        <v/>
      </c>
      <c r="AD50" s="12">
        <f>IF(AC50="","",LOOKUP(AC50,Alçadas!$A$6:$A$9,Alçadas!$C$6:$C$9))</f>
        <v/>
      </c>
      <c r="AE50" s="7" t="n"/>
      <c r="AF50" s="8" t="n"/>
      <c r="AG50" s="7" t="n"/>
      <c r="AH50" s="9" t="n"/>
      <c r="AI50" s="11">
        <f>IF(OR(AC50="",AH50=""),"",AH50-AC50)</f>
        <v/>
      </c>
      <c r="AJ50" s="7" t="n"/>
      <c r="AK50" s="7" t="n"/>
      <c r="AL50" s="8" t="n"/>
      <c r="AM50" s="7" t="n"/>
      <c r="AN50" s="8" t="n"/>
      <c r="AO50" s="13">
        <f>IF(OR(AN50="",AA50=""),"",AN50+AA50)</f>
        <v/>
      </c>
      <c r="AP50" s="8" t="n"/>
      <c r="AQ50" s="7" t="n"/>
      <c r="AR50" s="7" t="n"/>
      <c r="AS50" s="14">
        <f>IF(OR(AQ50="",P50=""),"",AQ50-P50)</f>
        <v/>
      </c>
      <c r="AT50" s="7" t="n"/>
      <c r="AU50" s="7" t="n"/>
      <c r="AV50" s="9" t="n"/>
      <c r="AW50" s="11">
        <f>IF(OR(AV50="",AC50=""),"",AV50-AC50)</f>
        <v/>
      </c>
      <c r="AX50" s="8" t="n"/>
      <c r="AY50" s="7" t="n"/>
      <c r="AZ50" s="8" t="n"/>
      <c r="BA50" s="7" t="n"/>
      <c r="BB50" s="7" t="n"/>
      <c r="BC50" s="7" t="n"/>
      <c r="BD50" s="14">
        <f>IF(OR(AP50="",E50=""),"",AP50-E50)</f>
        <v/>
      </c>
      <c r="BE50" s="11">
        <f>IF(OR(P50="",W50="",X50=""),"",(X50-W50)*P50)</f>
        <v/>
      </c>
      <c r="BF50" s="12">
        <f>IF(OR(AP50="",AO50=""),"",IF(AP50&lt;=AO50,"Sim","Não"))</f>
        <v/>
      </c>
    </row>
    <row r="51" ht="18" customHeight="1">
      <c r="A51" s="7" t="n"/>
      <c r="B51" s="7" t="n"/>
      <c r="C51" s="7" t="n"/>
      <c r="D51" s="7" t="n"/>
      <c r="E51" s="8" t="n"/>
      <c r="F51" s="8" t="n"/>
      <c r="G51" s="7" t="n"/>
      <c r="H51" s="7" t="n"/>
      <c r="I51" s="7" t="n"/>
      <c r="J51" s="7" t="n"/>
      <c r="K51" s="7" t="n"/>
      <c r="L51" s="7" t="n"/>
      <c r="M51" s="7" t="n"/>
      <c r="N51" s="7" t="n"/>
      <c r="O51" s="7" t="n"/>
      <c r="P51" s="7" t="n"/>
      <c r="Q51" s="7" t="n"/>
      <c r="R51" s="7" t="n"/>
      <c r="S51" s="7" t="n"/>
      <c r="T51" s="7" t="n"/>
      <c r="U51" s="7" t="n"/>
      <c r="V51" s="7" t="n"/>
      <c r="W51" s="9" t="n"/>
      <c r="X51" s="9" t="n"/>
      <c r="Y51" s="10">
        <f>IF(OR(W51="",X51="",X51=0),"",W51/X51-1)</f>
        <v/>
      </c>
      <c r="Z51" s="7" t="n"/>
      <c r="AA51" s="7" t="n"/>
      <c r="AB51" s="9" t="n"/>
      <c r="AC51" s="11">
        <f>IF(OR(P51="",W51=""),"",P51*W51+N(AB51))</f>
        <v/>
      </c>
      <c r="AD51" s="12">
        <f>IF(AC51="","",LOOKUP(AC51,Alçadas!$A$6:$A$9,Alçadas!$C$6:$C$9))</f>
        <v/>
      </c>
      <c r="AE51" s="7" t="n"/>
      <c r="AF51" s="8" t="n"/>
      <c r="AG51" s="7" t="n"/>
      <c r="AH51" s="9" t="n"/>
      <c r="AI51" s="11">
        <f>IF(OR(AC51="",AH51=""),"",AH51-AC51)</f>
        <v/>
      </c>
      <c r="AJ51" s="7" t="n"/>
      <c r="AK51" s="7" t="n"/>
      <c r="AL51" s="8" t="n"/>
      <c r="AM51" s="7" t="n"/>
      <c r="AN51" s="8" t="n"/>
      <c r="AO51" s="13">
        <f>IF(OR(AN51="",AA51=""),"",AN51+AA51)</f>
        <v/>
      </c>
      <c r="AP51" s="8" t="n"/>
      <c r="AQ51" s="7" t="n"/>
      <c r="AR51" s="7" t="n"/>
      <c r="AS51" s="14">
        <f>IF(OR(AQ51="",P51=""),"",AQ51-P51)</f>
        <v/>
      </c>
      <c r="AT51" s="7" t="n"/>
      <c r="AU51" s="7" t="n"/>
      <c r="AV51" s="9" t="n"/>
      <c r="AW51" s="11">
        <f>IF(OR(AV51="",AC51=""),"",AV51-AC51)</f>
        <v/>
      </c>
      <c r="AX51" s="8" t="n"/>
      <c r="AY51" s="7" t="n"/>
      <c r="AZ51" s="8" t="n"/>
      <c r="BA51" s="7" t="n"/>
      <c r="BB51" s="7" t="n"/>
      <c r="BC51" s="7" t="n"/>
      <c r="BD51" s="14">
        <f>IF(OR(AP51="",E51=""),"",AP51-E51)</f>
        <v/>
      </c>
      <c r="BE51" s="11">
        <f>IF(OR(P51="",W51="",X51=""),"",(X51-W51)*P51)</f>
        <v/>
      </c>
      <c r="BF51" s="12">
        <f>IF(OR(AP51="",AO51=""),"",IF(AP51&lt;=AO51,"Sim","Não"))</f>
        <v/>
      </c>
    </row>
    <row r="52" ht="18" customHeight="1">
      <c r="A52" s="7" t="n"/>
      <c r="B52" s="7" t="n"/>
      <c r="C52" s="7" t="n"/>
      <c r="D52" s="7" t="n"/>
      <c r="E52" s="8" t="n"/>
      <c r="F52" s="8" t="n"/>
      <c r="G52" s="7" t="n"/>
      <c r="H52" s="7" t="n"/>
      <c r="I52" s="7" t="n"/>
      <c r="J52" s="7" t="n"/>
      <c r="K52" s="7" t="n"/>
      <c r="L52" s="7" t="n"/>
      <c r="M52" s="7" t="n"/>
      <c r="N52" s="7" t="n"/>
      <c r="O52" s="7" t="n"/>
      <c r="P52" s="7" t="n"/>
      <c r="Q52" s="7" t="n"/>
      <c r="R52" s="7" t="n"/>
      <c r="S52" s="7" t="n"/>
      <c r="T52" s="7" t="n"/>
      <c r="U52" s="7" t="n"/>
      <c r="V52" s="7" t="n"/>
      <c r="W52" s="9" t="n"/>
      <c r="X52" s="9" t="n"/>
      <c r="Y52" s="10">
        <f>IF(OR(W52="",X52="",X52=0),"",W52/X52-1)</f>
        <v/>
      </c>
      <c r="Z52" s="7" t="n"/>
      <c r="AA52" s="7" t="n"/>
      <c r="AB52" s="9" t="n"/>
      <c r="AC52" s="11">
        <f>IF(OR(P52="",W52=""),"",P52*W52+N(AB52))</f>
        <v/>
      </c>
      <c r="AD52" s="12">
        <f>IF(AC52="","",LOOKUP(AC52,Alçadas!$A$6:$A$9,Alçadas!$C$6:$C$9))</f>
        <v/>
      </c>
      <c r="AE52" s="7" t="n"/>
      <c r="AF52" s="8" t="n"/>
      <c r="AG52" s="7" t="n"/>
      <c r="AH52" s="9" t="n"/>
      <c r="AI52" s="11">
        <f>IF(OR(AC52="",AH52=""),"",AH52-AC52)</f>
        <v/>
      </c>
      <c r="AJ52" s="7" t="n"/>
      <c r="AK52" s="7" t="n"/>
      <c r="AL52" s="8" t="n"/>
      <c r="AM52" s="7" t="n"/>
      <c r="AN52" s="8" t="n"/>
      <c r="AO52" s="13">
        <f>IF(OR(AN52="",AA52=""),"",AN52+AA52)</f>
        <v/>
      </c>
      <c r="AP52" s="8" t="n"/>
      <c r="AQ52" s="7" t="n"/>
      <c r="AR52" s="7" t="n"/>
      <c r="AS52" s="14">
        <f>IF(OR(AQ52="",P52=""),"",AQ52-P52)</f>
        <v/>
      </c>
      <c r="AT52" s="7" t="n"/>
      <c r="AU52" s="7" t="n"/>
      <c r="AV52" s="9" t="n"/>
      <c r="AW52" s="11">
        <f>IF(OR(AV52="",AC52=""),"",AV52-AC52)</f>
        <v/>
      </c>
      <c r="AX52" s="8" t="n"/>
      <c r="AY52" s="7" t="n"/>
      <c r="AZ52" s="8" t="n"/>
      <c r="BA52" s="7" t="n"/>
      <c r="BB52" s="7" t="n"/>
      <c r="BC52" s="7" t="n"/>
      <c r="BD52" s="14">
        <f>IF(OR(AP52="",E52=""),"",AP52-E52)</f>
        <v/>
      </c>
      <c r="BE52" s="11">
        <f>IF(OR(P52="",W52="",X52=""),"",(X52-W52)*P52)</f>
        <v/>
      </c>
      <c r="BF52" s="12">
        <f>IF(OR(AP52="",AO52=""),"",IF(AP52&lt;=AO52,"Sim","Não"))</f>
        <v/>
      </c>
    </row>
    <row r="53" ht="18" customHeight="1">
      <c r="A53" s="7" t="n"/>
      <c r="B53" s="7" t="n"/>
      <c r="C53" s="7" t="n"/>
      <c r="D53" s="7" t="n"/>
      <c r="E53" s="8" t="n"/>
      <c r="F53" s="8" t="n"/>
      <c r="G53" s="7" t="n"/>
      <c r="H53" s="7" t="n"/>
      <c r="I53" s="7" t="n"/>
      <c r="J53" s="7" t="n"/>
      <c r="K53" s="7" t="n"/>
      <c r="L53" s="7" t="n"/>
      <c r="M53" s="7" t="n"/>
      <c r="N53" s="7" t="n"/>
      <c r="O53" s="7" t="n"/>
      <c r="P53" s="7" t="n"/>
      <c r="Q53" s="7" t="n"/>
      <c r="R53" s="7" t="n"/>
      <c r="S53" s="7" t="n"/>
      <c r="T53" s="7" t="n"/>
      <c r="U53" s="7" t="n"/>
      <c r="V53" s="7" t="n"/>
      <c r="W53" s="9" t="n"/>
      <c r="X53" s="9" t="n"/>
      <c r="Y53" s="10">
        <f>IF(OR(W53="",X53="",X53=0),"",W53/X53-1)</f>
        <v/>
      </c>
      <c r="Z53" s="7" t="n"/>
      <c r="AA53" s="7" t="n"/>
      <c r="AB53" s="9" t="n"/>
      <c r="AC53" s="11">
        <f>IF(OR(P53="",W53=""),"",P53*W53+N(AB53))</f>
        <v/>
      </c>
      <c r="AD53" s="12">
        <f>IF(AC53="","",LOOKUP(AC53,Alçadas!$A$6:$A$9,Alçadas!$C$6:$C$9))</f>
        <v/>
      </c>
      <c r="AE53" s="7" t="n"/>
      <c r="AF53" s="8" t="n"/>
      <c r="AG53" s="7" t="n"/>
      <c r="AH53" s="9" t="n"/>
      <c r="AI53" s="11">
        <f>IF(OR(AC53="",AH53=""),"",AH53-AC53)</f>
        <v/>
      </c>
      <c r="AJ53" s="7" t="n"/>
      <c r="AK53" s="7" t="n"/>
      <c r="AL53" s="8" t="n"/>
      <c r="AM53" s="7" t="n"/>
      <c r="AN53" s="8" t="n"/>
      <c r="AO53" s="13">
        <f>IF(OR(AN53="",AA53=""),"",AN53+AA53)</f>
        <v/>
      </c>
      <c r="AP53" s="8" t="n"/>
      <c r="AQ53" s="7" t="n"/>
      <c r="AR53" s="7" t="n"/>
      <c r="AS53" s="14">
        <f>IF(OR(AQ53="",P53=""),"",AQ53-P53)</f>
        <v/>
      </c>
      <c r="AT53" s="7" t="n"/>
      <c r="AU53" s="7" t="n"/>
      <c r="AV53" s="9" t="n"/>
      <c r="AW53" s="11">
        <f>IF(OR(AV53="",AC53=""),"",AV53-AC53)</f>
        <v/>
      </c>
      <c r="AX53" s="8" t="n"/>
      <c r="AY53" s="7" t="n"/>
      <c r="AZ53" s="8" t="n"/>
      <c r="BA53" s="7" t="n"/>
      <c r="BB53" s="7" t="n"/>
      <c r="BC53" s="7" t="n"/>
      <c r="BD53" s="14">
        <f>IF(OR(AP53="",E53=""),"",AP53-E53)</f>
        <v/>
      </c>
      <c r="BE53" s="11">
        <f>IF(OR(P53="",W53="",X53=""),"",(X53-W53)*P53)</f>
        <v/>
      </c>
      <c r="BF53" s="12">
        <f>IF(OR(AP53="",AO53=""),"",IF(AP53&lt;=AO53,"Sim","Não"))</f>
        <v/>
      </c>
    </row>
    <row r="54" ht="18" customHeight="1">
      <c r="A54" s="7" t="n"/>
      <c r="B54" s="7" t="n"/>
      <c r="C54" s="7" t="n"/>
      <c r="D54" s="7" t="n"/>
      <c r="E54" s="8" t="n"/>
      <c r="F54" s="8" t="n"/>
      <c r="G54" s="7" t="n"/>
      <c r="H54" s="7" t="n"/>
      <c r="I54" s="7" t="n"/>
      <c r="J54" s="7" t="n"/>
      <c r="K54" s="7" t="n"/>
      <c r="L54" s="7" t="n"/>
      <c r="M54" s="7" t="n"/>
      <c r="N54" s="7" t="n"/>
      <c r="O54" s="7" t="n"/>
      <c r="P54" s="7" t="n"/>
      <c r="Q54" s="7" t="n"/>
      <c r="R54" s="7" t="n"/>
      <c r="S54" s="7" t="n"/>
      <c r="T54" s="7" t="n"/>
      <c r="U54" s="7" t="n"/>
      <c r="V54" s="7" t="n"/>
      <c r="W54" s="9" t="n"/>
      <c r="X54" s="9" t="n"/>
      <c r="Y54" s="10">
        <f>IF(OR(W54="",X54="",X54=0),"",W54/X54-1)</f>
        <v/>
      </c>
      <c r="Z54" s="7" t="n"/>
      <c r="AA54" s="7" t="n"/>
      <c r="AB54" s="9" t="n"/>
      <c r="AC54" s="11">
        <f>IF(OR(P54="",W54=""),"",P54*W54+N(AB54))</f>
        <v/>
      </c>
      <c r="AD54" s="12">
        <f>IF(AC54="","",LOOKUP(AC54,Alçadas!$A$6:$A$9,Alçadas!$C$6:$C$9))</f>
        <v/>
      </c>
      <c r="AE54" s="7" t="n"/>
      <c r="AF54" s="8" t="n"/>
      <c r="AG54" s="7" t="n"/>
      <c r="AH54" s="9" t="n"/>
      <c r="AI54" s="11">
        <f>IF(OR(AC54="",AH54=""),"",AH54-AC54)</f>
        <v/>
      </c>
      <c r="AJ54" s="7" t="n"/>
      <c r="AK54" s="7" t="n"/>
      <c r="AL54" s="8" t="n"/>
      <c r="AM54" s="7" t="n"/>
      <c r="AN54" s="8" t="n"/>
      <c r="AO54" s="13">
        <f>IF(OR(AN54="",AA54=""),"",AN54+AA54)</f>
        <v/>
      </c>
      <c r="AP54" s="8" t="n"/>
      <c r="AQ54" s="7" t="n"/>
      <c r="AR54" s="7" t="n"/>
      <c r="AS54" s="14">
        <f>IF(OR(AQ54="",P54=""),"",AQ54-P54)</f>
        <v/>
      </c>
      <c r="AT54" s="7" t="n"/>
      <c r="AU54" s="7" t="n"/>
      <c r="AV54" s="9" t="n"/>
      <c r="AW54" s="11">
        <f>IF(OR(AV54="",AC54=""),"",AV54-AC54)</f>
        <v/>
      </c>
      <c r="AX54" s="8" t="n"/>
      <c r="AY54" s="7" t="n"/>
      <c r="AZ54" s="8" t="n"/>
      <c r="BA54" s="7" t="n"/>
      <c r="BB54" s="7" t="n"/>
      <c r="BC54" s="7" t="n"/>
      <c r="BD54" s="14">
        <f>IF(OR(AP54="",E54=""),"",AP54-E54)</f>
        <v/>
      </c>
      <c r="BE54" s="11">
        <f>IF(OR(P54="",W54="",X54=""),"",(X54-W54)*P54)</f>
        <v/>
      </c>
      <c r="BF54" s="12">
        <f>IF(OR(AP54="",AO54=""),"",IF(AP54&lt;=AO54,"Sim","Não"))</f>
        <v/>
      </c>
    </row>
    <row r="55" ht="18" customHeight="1">
      <c r="A55" s="7" t="n"/>
      <c r="B55" s="7" t="n"/>
      <c r="C55" s="7" t="n"/>
      <c r="D55" s="7" t="n"/>
      <c r="E55" s="8" t="n"/>
      <c r="F55" s="8" t="n"/>
      <c r="G55" s="7" t="n"/>
      <c r="H55" s="7" t="n"/>
      <c r="I55" s="7" t="n"/>
      <c r="J55" s="7" t="n"/>
      <c r="K55" s="7" t="n"/>
      <c r="L55" s="7" t="n"/>
      <c r="M55" s="7" t="n"/>
      <c r="N55" s="7" t="n"/>
      <c r="O55" s="7" t="n"/>
      <c r="P55" s="7" t="n"/>
      <c r="Q55" s="7" t="n"/>
      <c r="R55" s="7" t="n"/>
      <c r="S55" s="7" t="n"/>
      <c r="T55" s="7" t="n"/>
      <c r="U55" s="7" t="n"/>
      <c r="V55" s="7" t="n"/>
      <c r="W55" s="9" t="n"/>
      <c r="X55" s="9" t="n"/>
      <c r="Y55" s="10">
        <f>IF(OR(W55="",X55="",X55=0),"",W55/X55-1)</f>
        <v/>
      </c>
      <c r="Z55" s="7" t="n"/>
      <c r="AA55" s="7" t="n"/>
      <c r="AB55" s="9" t="n"/>
      <c r="AC55" s="11">
        <f>IF(OR(P55="",W55=""),"",P55*W55+N(AB55))</f>
        <v/>
      </c>
      <c r="AD55" s="12">
        <f>IF(AC55="","",LOOKUP(AC55,Alçadas!$A$6:$A$9,Alçadas!$C$6:$C$9))</f>
        <v/>
      </c>
      <c r="AE55" s="7" t="n"/>
      <c r="AF55" s="8" t="n"/>
      <c r="AG55" s="7" t="n"/>
      <c r="AH55" s="9" t="n"/>
      <c r="AI55" s="11">
        <f>IF(OR(AC55="",AH55=""),"",AH55-AC55)</f>
        <v/>
      </c>
      <c r="AJ55" s="7" t="n"/>
      <c r="AK55" s="7" t="n"/>
      <c r="AL55" s="8" t="n"/>
      <c r="AM55" s="7" t="n"/>
      <c r="AN55" s="8" t="n"/>
      <c r="AO55" s="13">
        <f>IF(OR(AN55="",AA55=""),"",AN55+AA55)</f>
        <v/>
      </c>
      <c r="AP55" s="8" t="n"/>
      <c r="AQ55" s="7" t="n"/>
      <c r="AR55" s="7" t="n"/>
      <c r="AS55" s="14">
        <f>IF(OR(AQ55="",P55=""),"",AQ55-P55)</f>
        <v/>
      </c>
      <c r="AT55" s="7" t="n"/>
      <c r="AU55" s="7" t="n"/>
      <c r="AV55" s="9" t="n"/>
      <c r="AW55" s="11">
        <f>IF(OR(AV55="",AC55=""),"",AV55-AC55)</f>
        <v/>
      </c>
      <c r="AX55" s="8" t="n"/>
      <c r="AY55" s="7" t="n"/>
      <c r="AZ55" s="8" t="n"/>
      <c r="BA55" s="7" t="n"/>
      <c r="BB55" s="7" t="n"/>
      <c r="BC55" s="7" t="n"/>
      <c r="BD55" s="14">
        <f>IF(OR(AP55="",E55=""),"",AP55-E55)</f>
        <v/>
      </c>
      <c r="BE55" s="11">
        <f>IF(OR(P55="",W55="",X55=""),"",(X55-W55)*P55)</f>
        <v/>
      </c>
      <c r="BF55" s="12">
        <f>IF(OR(AP55="",AO55=""),"",IF(AP55&lt;=AO55,"Sim","Não"))</f>
        <v/>
      </c>
    </row>
    <row r="56" ht="18" customHeight="1">
      <c r="A56" s="7" t="n"/>
      <c r="B56" s="7" t="n"/>
      <c r="C56" s="7" t="n"/>
      <c r="D56" s="7" t="n"/>
      <c r="E56" s="8" t="n"/>
      <c r="F56" s="8" t="n"/>
      <c r="G56" s="7" t="n"/>
      <c r="H56" s="7" t="n"/>
      <c r="I56" s="7" t="n"/>
      <c r="J56" s="7" t="n"/>
      <c r="K56" s="7" t="n"/>
      <c r="L56" s="7" t="n"/>
      <c r="M56" s="7" t="n"/>
      <c r="N56" s="7" t="n"/>
      <c r="O56" s="7" t="n"/>
      <c r="P56" s="7" t="n"/>
      <c r="Q56" s="7" t="n"/>
      <c r="R56" s="7" t="n"/>
      <c r="S56" s="7" t="n"/>
      <c r="T56" s="7" t="n"/>
      <c r="U56" s="7" t="n"/>
      <c r="V56" s="7" t="n"/>
      <c r="W56" s="9" t="n"/>
      <c r="X56" s="9" t="n"/>
      <c r="Y56" s="10">
        <f>IF(OR(W56="",X56="",X56=0),"",W56/X56-1)</f>
        <v/>
      </c>
      <c r="Z56" s="7" t="n"/>
      <c r="AA56" s="7" t="n"/>
      <c r="AB56" s="9" t="n"/>
      <c r="AC56" s="11">
        <f>IF(OR(P56="",W56=""),"",P56*W56+N(AB56))</f>
        <v/>
      </c>
      <c r="AD56" s="12">
        <f>IF(AC56="","",LOOKUP(AC56,Alçadas!$A$6:$A$9,Alçadas!$C$6:$C$9))</f>
        <v/>
      </c>
      <c r="AE56" s="7" t="n"/>
      <c r="AF56" s="8" t="n"/>
      <c r="AG56" s="7" t="n"/>
      <c r="AH56" s="9" t="n"/>
      <c r="AI56" s="11">
        <f>IF(OR(AC56="",AH56=""),"",AH56-AC56)</f>
        <v/>
      </c>
      <c r="AJ56" s="7" t="n"/>
      <c r="AK56" s="7" t="n"/>
      <c r="AL56" s="8" t="n"/>
      <c r="AM56" s="7" t="n"/>
      <c r="AN56" s="8" t="n"/>
      <c r="AO56" s="13">
        <f>IF(OR(AN56="",AA56=""),"",AN56+AA56)</f>
        <v/>
      </c>
      <c r="AP56" s="8" t="n"/>
      <c r="AQ56" s="7" t="n"/>
      <c r="AR56" s="7" t="n"/>
      <c r="AS56" s="14">
        <f>IF(OR(AQ56="",P56=""),"",AQ56-P56)</f>
        <v/>
      </c>
      <c r="AT56" s="7" t="n"/>
      <c r="AU56" s="7" t="n"/>
      <c r="AV56" s="9" t="n"/>
      <c r="AW56" s="11">
        <f>IF(OR(AV56="",AC56=""),"",AV56-AC56)</f>
        <v/>
      </c>
      <c r="AX56" s="8" t="n"/>
      <c r="AY56" s="7" t="n"/>
      <c r="AZ56" s="8" t="n"/>
      <c r="BA56" s="7" t="n"/>
      <c r="BB56" s="7" t="n"/>
      <c r="BC56" s="7" t="n"/>
      <c r="BD56" s="14">
        <f>IF(OR(AP56="",E56=""),"",AP56-E56)</f>
        <v/>
      </c>
      <c r="BE56" s="11">
        <f>IF(OR(P56="",W56="",X56=""),"",(X56-W56)*P56)</f>
        <v/>
      </c>
      <c r="BF56" s="12">
        <f>IF(OR(AP56="",AO56=""),"",IF(AP56&lt;=AO56,"Sim","Não"))</f>
        <v/>
      </c>
    </row>
    <row r="57" ht="18" customHeight="1">
      <c r="A57" s="7" t="n"/>
      <c r="B57" s="7" t="n"/>
      <c r="C57" s="7" t="n"/>
      <c r="D57" s="7" t="n"/>
      <c r="E57" s="8" t="n"/>
      <c r="F57" s="8" t="n"/>
      <c r="G57" s="7" t="n"/>
      <c r="H57" s="7" t="n"/>
      <c r="I57" s="7" t="n"/>
      <c r="J57" s="7" t="n"/>
      <c r="K57" s="7" t="n"/>
      <c r="L57" s="7" t="n"/>
      <c r="M57" s="7" t="n"/>
      <c r="N57" s="7" t="n"/>
      <c r="O57" s="7" t="n"/>
      <c r="P57" s="7" t="n"/>
      <c r="Q57" s="7" t="n"/>
      <c r="R57" s="7" t="n"/>
      <c r="S57" s="7" t="n"/>
      <c r="T57" s="7" t="n"/>
      <c r="U57" s="7" t="n"/>
      <c r="V57" s="7" t="n"/>
      <c r="W57" s="9" t="n"/>
      <c r="X57" s="9" t="n"/>
      <c r="Y57" s="10">
        <f>IF(OR(W57="",X57="",X57=0),"",W57/X57-1)</f>
        <v/>
      </c>
      <c r="Z57" s="7" t="n"/>
      <c r="AA57" s="7" t="n"/>
      <c r="AB57" s="9" t="n"/>
      <c r="AC57" s="11">
        <f>IF(OR(P57="",W57=""),"",P57*W57+N(AB57))</f>
        <v/>
      </c>
      <c r="AD57" s="12">
        <f>IF(AC57="","",LOOKUP(AC57,Alçadas!$A$6:$A$9,Alçadas!$C$6:$C$9))</f>
        <v/>
      </c>
      <c r="AE57" s="7" t="n"/>
      <c r="AF57" s="8" t="n"/>
      <c r="AG57" s="7" t="n"/>
      <c r="AH57" s="9" t="n"/>
      <c r="AI57" s="11">
        <f>IF(OR(AC57="",AH57=""),"",AH57-AC57)</f>
        <v/>
      </c>
      <c r="AJ57" s="7" t="n"/>
      <c r="AK57" s="7" t="n"/>
      <c r="AL57" s="8" t="n"/>
      <c r="AM57" s="7" t="n"/>
      <c r="AN57" s="8" t="n"/>
      <c r="AO57" s="13">
        <f>IF(OR(AN57="",AA57=""),"",AN57+AA57)</f>
        <v/>
      </c>
      <c r="AP57" s="8" t="n"/>
      <c r="AQ57" s="7" t="n"/>
      <c r="AR57" s="7" t="n"/>
      <c r="AS57" s="14">
        <f>IF(OR(AQ57="",P57=""),"",AQ57-P57)</f>
        <v/>
      </c>
      <c r="AT57" s="7" t="n"/>
      <c r="AU57" s="7" t="n"/>
      <c r="AV57" s="9" t="n"/>
      <c r="AW57" s="11">
        <f>IF(OR(AV57="",AC57=""),"",AV57-AC57)</f>
        <v/>
      </c>
      <c r="AX57" s="8" t="n"/>
      <c r="AY57" s="7" t="n"/>
      <c r="AZ57" s="8" t="n"/>
      <c r="BA57" s="7" t="n"/>
      <c r="BB57" s="7" t="n"/>
      <c r="BC57" s="7" t="n"/>
      <c r="BD57" s="14">
        <f>IF(OR(AP57="",E57=""),"",AP57-E57)</f>
        <v/>
      </c>
      <c r="BE57" s="11">
        <f>IF(OR(P57="",W57="",X57=""),"",(X57-W57)*P57)</f>
        <v/>
      </c>
      <c r="BF57" s="12">
        <f>IF(OR(AP57="",AO57=""),"",IF(AP57&lt;=AO57,"Sim","Não"))</f>
        <v/>
      </c>
    </row>
    <row r="58" ht="18" customHeight="1">
      <c r="A58" s="7" t="n"/>
      <c r="B58" s="7" t="n"/>
      <c r="C58" s="7" t="n"/>
      <c r="D58" s="7" t="n"/>
      <c r="E58" s="8" t="n"/>
      <c r="F58" s="8" t="n"/>
      <c r="G58" s="7" t="n"/>
      <c r="H58" s="7" t="n"/>
      <c r="I58" s="7" t="n"/>
      <c r="J58" s="7" t="n"/>
      <c r="K58" s="7" t="n"/>
      <c r="L58" s="7" t="n"/>
      <c r="M58" s="7" t="n"/>
      <c r="N58" s="7" t="n"/>
      <c r="O58" s="7" t="n"/>
      <c r="P58" s="7" t="n"/>
      <c r="Q58" s="7" t="n"/>
      <c r="R58" s="7" t="n"/>
      <c r="S58" s="7" t="n"/>
      <c r="T58" s="7" t="n"/>
      <c r="U58" s="7" t="n"/>
      <c r="V58" s="7" t="n"/>
      <c r="W58" s="9" t="n"/>
      <c r="X58" s="9" t="n"/>
      <c r="Y58" s="10">
        <f>IF(OR(W58="",X58="",X58=0),"",W58/X58-1)</f>
        <v/>
      </c>
      <c r="Z58" s="7" t="n"/>
      <c r="AA58" s="7" t="n"/>
      <c r="AB58" s="9" t="n"/>
      <c r="AC58" s="11">
        <f>IF(OR(P58="",W58=""),"",P58*W58+N(AB58))</f>
        <v/>
      </c>
      <c r="AD58" s="12">
        <f>IF(AC58="","",LOOKUP(AC58,Alçadas!$A$6:$A$9,Alçadas!$C$6:$C$9))</f>
        <v/>
      </c>
      <c r="AE58" s="7" t="n"/>
      <c r="AF58" s="8" t="n"/>
      <c r="AG58" s="7" t="n"/>
      <c r="AH58" s="9" t="n"/>
      <c r="AI58" s="11">
        <f>IF(OR(AC58="",AH58=""),"",AH58-AC58)</f>
        <v/>
      </c>
      <c r="AJ58" s="7" t="n"/>
      <c r="AK58" s="7" t="n"/>
      <c r="AL58" s="8" t="n"/>
      <c r="AM58" s="7" t="n"/>
      <c r="AN58" s="8" t="n"/>
      <c r="AO58" s="13">
        <f>IF(OR(AN58="",AA58=""),"",AN58+AA58)</f>
        <v/>
      </c>
      <c r="AP58" s="8" t="n"/>
      <c r="AQ58" s="7" t="n"/>
      <c r="AR58" s="7" t="n"/>
      <c r="AS58" s="14">
        <f>IF(OR(AQ58="",P58=""),"",AQ58-P58)</f>
        <v/>
      </c>
      <c r="AT58" s="7" t="n"/>
      <c r="AU58" s="7" t="n"/>
      <c r="AV58" s="9" t="n"/>
      <c r="AW58" s="11">
        <f>IF(OR(AV58="",AC58=""),"",AV58-AC58)</f>
        <v/>
      </c>
      <c r="AX58" s="8" t="n"/>
      <c r="AY58" s="7" t="n"/>
      <c r="AZ58" s="8" t="n"/>
      <c r="BA58" s="7" t="n"/>
      <c r="BB58" s="7" t="n"/>
      <c r="BC58" s="7" t="n"/>
      <c r="BD58" s="14">
        <f>IF(OR(AP58="",E58=""),"",AP58-E58)</f>
        <v/>
      </c>
      <c r="BE58" s="11">
        <f>IF(OR(P58="",W58="",X58=""),"",(X58-W58)*P58)</f>
        <v/>
      </c>
      <c r="BF58" s="12">
        <f>IF(OR(AP58="",AO58=""),"",IF(AP58&lt;=AO58,"Sim","Não"))</f>
        <v/>
      </c>
    </row>
    <row r="59" ht="18" customHeight="1">
      <c r="A59" s="7" t="n"/>
      <c r="B59" s="7" t="n"/>
      <c r="C59" s="7" t="n"/>
      <c r="D59" s="7" t="n"/>
      <c r="E59" s="8" t="n"/>
      <c r="F59" s="8" t="n"/>
      <c r="G59" s="7" t="n"/>
      <c r="H59" s="7" t="n"/>
      <c r="I59" s="7" t="n"/>
      <c r="J59" s="7" t="n"/>
      <c r="K59" s="7" t="n"/>
      <c r="L59" s="7" t="n"/>
      <c r="M59" s="7" t="n"/>
      <c r="N59" s="7" t="n"/>
      <c r="O59" s="7" t="n"/>
      <c r="P59" s="7" t="n"/>
      <c r="Q59" s="7" t="n"/>
      <c r="R59" s="7" t="n"/>
      <c r="S59" s="7" t="n"/>
      <c r="T59" s="7" t="n"/>
      <c r="U59" s="7" t="n"/>
      <c r="V59" s="7" t="n"/>
      <c r="W59" s="9" t="n"/>
      <c r="X59" s="9" t="n"/>
      <c r="Y59" s="10">
        <f>IF(OR(W59="",X59="",X59=0),"",W59/X59-1)</f>
        <v/>
      </c>
      <c r="Z59" s="7" t="n"/>
      <c r="AA59" s="7" t="n"/>
      <c r="AB59" s="9" t="n"/>
      <c r="AC59" s="11">
        <f>IF(OR(P59="",W59=""),"",P59*W59+N(AB59))</f>
        <v/>
      </c>
      <c r="AD59" s="12">
        <f>IF(AC59="","",LOOKUP(AC59,Alçadas!$A$6:$A$9,Alçadas!$C$6:$C$9))</f>
        <v/>
      </c>
      <c r="AE59" s="7" t="n"/>
      <c r="AF59" s="8" t="n"/>
      <c r="AG59" s="7" t="n"/>
      <c r="AH59" s="9" t="n"/>
      <c r="AI59" s="11">
        <f>IF(OR(AC59="",AH59=""),"",AH59-AC59)</f>
        <v/>
      </c>
      <c r="AJ59" s="7" t="n"/>
      <c r="AK59" s="7" t="n"/>
      <c r="AL59" s="8" t="n"/>
      <c r="AM59" s="7" t="n"/>
      <c r="AN59" s="8" t="n"/>
      <c r="AO59" s="13">
        <f>IF(OR(AN59="",AA59=""),"",AN59+AA59)</f>
        <v/>
      </c>
      <c r="AP59" s="8" t="n"/>
      <c r="AQ59" s="7" t="n"/>
      <c r="AR59" s="7" t="n"/>
      <c r="AS59" s="14">
        <f>IF(OR(AQ59="",P59=""),"",AQ59-P59)</f>
        <v/>
      </c>
      <c r="AT59" s="7" t="n"/>
      <c r="AU59" s="7" t="n"/>
      <c r="AV59" s="9" t="n"/>
      <c r="AW59" s="11">
        <f>IF(OR(AV59="",AC59=""),"",AV59-AC59)</f>
        <v/>
      </c>
      <c r="AX59" s="8" t="n"/>
      <c r="AY59" s="7" t="n"/>
      <c r="AZ59" s="8" t="n"/>
      <c r="BA59" s="7" t="n"/>
      <c r="BB59" s="7" t="n"/>
      <c r="BC59" s="7" t="n"/>
      <c r="BD59" s="14">
        <f>IF(OR(AP59="",E59=""),"",AP59-E59)</f>
        <v/>
      </c>
      <c r="BE59" s="11">
        <f>IF(OR(P59="",W59="",X59=""),"",(X59-W59)*P59)</f>
        <v/>
      </c>
      <c r="BF59" s="12">
        <f>IF(OR(AP59="",AO59=""),"",IF(AP59&lt;=AO59,"Sim","Não"))</f>
        <v/>
      </c>
    </row>
    <row r="60" ht="18" customHeight="1">
      <c r="A60" s="7" t="n"/>
      <c r="B60" s="7" t="n"/>
      <c r="C60" s="7" t="n"/>
      <c r="D60" s="7" t="n"/>
      <c r="E60" s="8" t="n"/>
      <c r="F60" s="8" t="n"/>
      <c r="G60" s="7" t="n"/>
      <c r="H60" s="7" t="n"/>
      <c r="I60" s="7" t="n"/>
      <c r="J60" s="7" t="n"/>
      <c r="K60" s="7" t="n"/>
      <c r="L60" s="7" t="n"/>
      <c r="M60" s="7" t="n"/>
      <c r="N60" s="7" t="n"/>
      <c r="O60" s="7" t="n"/>
      <c r="P60" s="7" t="n"/>
      <c r="Q60" s="7" t="n"/>
      <c r="R60" s="7" t="n"/>
      <c r="S60" s="7" t="n"/>
      <c r="T60" s="7" t="n"/>
      <c r="U60" s="7" t="n"/>
      <c r="V60" s="7" t="n"/>
      <c r="W60" s="9" t="n"/>
      <c r="X60" s="9" t="n"/>
      <c r="Y60" s="10">
        <f>IF(OR(W60="",X60="",X60=0),"",W60/X60-1)</f>
        <v/>
      </c>
      <c r="Z60" s="7" t="n"/>
      <c r="AA60" s="7" t="n"/>
      <c r="AB60" s="9" t="n"/>
      <c r="AC60" s="11">
        <f>IF(OR(P60="",W60=""),"",P60*W60+N(AB60))</f>
        <v/>
      </c>
      <c r="AD60" s="12">
        <f>IF(AC60="","",LOOKUP(AC60,Alçadas!$A$6:$A$9,Alçadas!$C$6:$C$9))</f>
        <v/>
      </c>
      <c r="AE60" s="7" t="n"/>
      <c r="AF60" s="8" t="n"/>
      <c r="AG60" s="7" t="n"/>
      <c r="AH60" s="9" t="n"/>
      <c r="AI60" s="11">
        <f>IF(OR(AC60="",AH60=""),"",AH60-AC60)</f>
        <v/>
      </c>
      <c r="AJ60" s="7" t="n"/>
      <c r="AK60" s="7" t="n"/>
      <c r="AL60" s="8" t="n"/>
      <c r="AM60" s="7" t="n"/>
      <c r="AN60" s="8" t="n"/>
      <c r="AO60" s="13">
        <f>IF(OR(AN60="",AA60=""),"",AN60+AA60)</f>
        <v/>
      </c>
      <c r="AP60" s="8" t="n"/>
      <c r="AQ60" s="7" t="n"/>
      <c r="AR60" s="7" t="n"/>
      <c r="AS60" s="14">
        <f>IF(OR(AQ60="",P60=""),"",AQ60-P60)</f>
        <v/>
      </c>
      <c r="AT60" s="7" t="n"/>
      <c r="AU60" s="7" t="n"/>
      <c r="AV60" s="9" t="n"/>
      <c r="AW60" s="11">
        <f>IF(OR(AV60="",AC60=""),"",AV60-AC60)</f>
        <v/>
      </c>
      <c r="AX60" s="8" t="n"/>
      <c r="AY60" s="7" t="n"/>
      <c r="AZ60" s="8" t="n"/>
      <c r="BA60" s="7" t="n"/>
      <c r="BB60" s="7" t="n"/>
      <c r="BC60" s="7" t="n"/>
      <c r="BD60" s="14">
        <f>IF(OR(AP60="",E60=""),"",AP60-E60)</f>
        <v/>
      </c>
      <c r="BE60" s="11">
        <f>IF(OR(P60="",W60="",X60=""),"",(X60-W60)*P60)</f>
        <v/>
      </c>
      <c r="BF60" s="12">
        <f>IF(OR(AP60="",AO60=""),"",IF(AP60&lt;=AO60,"Sim","Não"))</f>
        <v/>
      </c>
    </row>
    <row r="61" ht="18" customHeight="1">
      <c r="A61" s="7" t="n"/>
      <c r="B61" s="7" t="n"/>
      <c r="C61" s="7" t="n"/>
      <c r="D61" s="7" t="n"/>
      <c r="E61" s="8" t="n"/>
      <c r="F61" s="8" t="n"/>
      <c r="G61" s="7" t="n"/>
      <c r="H61" s="7" t="n"/>
      <c r="I61" s="7" t="n"/>
      <c r="J61" s="7" t="n"/>
      <c r="K61" s="7" t="n"/>
      <c r="L61" s="7" t="n"/>
      <c r="M61" s="7" t="n"/>
      <c r="N61" s="7" t="n"/>
      <c r="O61" s="7" t="n"/>
      <c r="P61" s="7" t="n"/>
      <c r="Q61" s="7" t="n"/>
      <c r="R61" s="7" t="n"/>
      <c r="S61" s="7" t="n"/>
      <c r="T61" s="7" t="n"/>
      <c r="U61" s="7" t="n"/>
      <c r="V61" s="7" t="n"/>
      <c r="W61" s="9" t="n"/>
      <c r="X61" s="9" t="n"/>
      <c r="Y61" s="10">
        <f>IF(OR(W61="",X61="",X61=0),"",W61/X61-1)</f>
        <v/>
      </c>
      <c r="Z61" s="7" t="n"/>
      <c r="AA61" s="7" t="n"/>
      <c r="AB61" s="9" t="n"/>
      <c r="AC61" s="11">
        <f>IF(OR(P61="",W61=""),"",P61*W61+N(AB61))</f>
        <v/>
      </c>
      <c r="AD61" s="12">
        <f>IF(AC61="","",LOOKUP(AC61,Alçadas!$A$6:$A$9,Alçadas!$C$6:$C$9))</f>
        <v/>
      </c>
      <c r="AE61" s="7" t="n"/>
      <c r="AF61" s="8" t="n"/>
      <c r="AG61" s="7" t="n"/>
      <c r="AH61" s="9" t="n"/>
      <c r="AI61" s="11">
        <f>IF(OR(AC61="",AH61=""),"",AH61-AC61)</f>
        <v/>
      </c>
      <c r="AJ61" s="7" t="n"/>
      <c r="AK61" s="7" t="n"/>
      <c r="AL61" s="8" t="n"/>
      <c r="AM61" s="7" t="n"/>
      <c r="AN61" s="8" t="n"/>
      <c r="AO61" s="13">
        <f>IF(OR(AN61="",AA61=""),"",AN61+AA61)</f>
        <v/>
      </c>
      <c r="AP61" s="8" t="n"/>
      <c r="AQ61" s="7" t="n"/>
      <c r="AR61" s="7" t="n"/>
      <c r="AS61" s="14">
        <f>IF(OR(AQ61="",P61=""),"",AQ61-P61)</f>
        <v/>
      </c>
      <c r="AT61" s="7" t="n"/>
      <c r="AU61" s="7" t="n"/>
      <c r="AV61" s="9" t="n"/>
      <c r="AW61" s="11">
        <f>IF(OR(AV61="",AC61=""),"",AV61-AC61)</f>
        <v/>
      </c>
      <c r="AX61" s="8" t="n"/>
      <c r="AY61" s="7" t="n"/>
      <c r="AZ61" s="8" t="n"/>
      <c r="BA61" s="7" t="n"/>
      <c r="BB61" s="7" t="n"/>
      <c r="BC61" s="7" t="n"/>
      <c r="BD61" s="14">
        <f>IF(OR(AP61="",E61=""),"",AP61-E61)</f>
        <v/>
      </c>
      <c r="BE61" s="11">
        <f>IF(OR(P61="",W61="",X61=""),"",(X61-W61)*P61)</f>
        <v/>
      </c>
      <c r="BF61" s="12">
        <f>IF(OR(AP61="",AO61=""),"",IF(AP61&lt;=AO61,"Sim","Não"))</f>
        <v/>
      </c>
    </row>
    <row r="62" ht="18" customHeight="1">
      <c r="A62" s="7" t="n"/>
      <c r="B62" s="7" t="n"/>
      <c r="C62" s="7" t="n"/>
      <c r="D62" s="7" t="n"/>
      <c r="E62" s="8" t="n"/>
      <c r="F62" s="8" t="n"/>
      <c r="G62" s="7" t="n"/>
      <c r="H62" s="7" t="n"/>
      <c r="I62" s="7" t="n"/>
      <c r="J62" s="7" t="n"/>
      <c r="K62" s="7" t="n"/>
      <c r="L62" s="7" t="n"/>
      <c r="M62" s="7" t="n"/>
      <c r="N62" s="7" t="n"/>
      <c r="O62" s="7" t="n"/>
      <c r="P62" s="7" t="n"/>
      <c r="Q62" s="7" t="n"/>
      <c r="R62" s="7" t="n"/>
      <c r="S62" s="7" t="n"/>
      <c r="T62" s="7" t="n"/>
      <c r="U62" s="7" t="n"/>
      <c r="V62" s="7" t="n"/>
      <c r="W62" s="9" t="n"/>
      <c r="X62" s="9" t="n"/>
      <c r="Y62" s="10">
        <f>IF(OR(W62="",X62="",X62=0),"",W62/X62-1)</f>
        <v/>
      </c>
      <c r="Z62" s="7" t="n"/>
      <c r="AA62" s="7" t="n"/>
      <c r="AB62" s="9" t="n"/>
      <c r="AC62" s="11">
        <f>IF(OR(P62="",W62=""),"",P62*W62+N(AB62))</f>
        <v/>
      </c>
      <c r="AD62" s="12">
        <f>IF(AC62="","",LOOKUP(AC62,Alçadas!$A$6:$A$9,Alçadas!$C$6:$C$9))</f>
        <v/>
      </c>
      <c r="AE62" s="7" t="n"/>
      <c r="AF62" s="8" t="n"/>
      <c r="AG62" s="7" t="n"/>
      <c r="AH62" s="9" t="n"/>
      <c r="AI62" s="11">
        <f>IF(OR(AC62="",AH62=""),"",AH62-AC62)</f>
        <v/>
      </c>
      <c r="AJ62" s="7" t="n"/>
      <c r="AK62" s="7" t="n"/>
      <c r="AL62" s="8" t="n"/>
      <c r="AM62" s="7" t="n"/>
      <c r="AN62" s="8" t="n"/>
      <c r="AO62" s="13">
        <f>IF(OR(AN62="",AA62=""),"",AN62+AA62)</f>
        <v/>
      </c>
      <c r="AP62" s="8" t="n"/>
      <c r="AQ62" s="7" t="n"/>
      <c r="AR62" s="7" t="n"/>
      <c r="AS62" s="14">
        <f>IF(OR(AQ62="",P62=""),"",AQ62-P62)</f>
        <v/>
      </c>
      <c r="AT62" s="7" t="n"/>
      <c r="AU62" s="7" t="n"/>
      <c r="AV62" s="9" t="n"/>
      <c r="AW62" s="11">
        <f>IF(OR(AV62="",AC62=""),"",AV62-AC62)</f>
        <v/>
      </c>
      <c r="AX62" s="8" t="n"/>
      <c r="AY62" s="7" t="n"/>
      <c r="AZ62" s="8" t="n"/>
      <c r="BA62" s="7" t="n"/>
      <c r="BB62" s="7" t="n"/>
      <c r="BC62" s="7" t="n"/>
      <c r="BD62" s="14">
        <f>IF(OR(AP62="",E62=""),"",AP62-E62)</f>
        <v/>
      </c>
      <c r="BE62" s="11">
        <f>IF(OR(P62="",W62="",X62=""),"",(X62-W62)*P62)</f>
        <v/>
      </c>
      <c r="BF62" s="12">
        <f>IF(OR(AP62="",AO62=""),"",IF(AP62&lt;=AO62,"Sim","Não"))</f>
        <v/>
      </c>
    </row>
    <row r="63" ht="18" customHeight="1">
      <c r="A63" s="7" t="n"/>
      <c r="B63" s="7" t="n"/>
      <c r="C63" s="7" t="n"/>
      <c r="D63" s="7" t="n"/>
      <c r="E63" s="8" t="n"/>
      <c r="F63" s="8" t="n"/>
      <c r="G63" s="7" t="n"/>
      <c r="H63" s="7" t="n"/>
      <c r="I63" s="7" t="n"/>
      <c r="J63" s="7" t="n"/>
      <c r="K63" s="7" t="n"/>
      <c r="L63" s="7" t="n"/>
      <c r="M63" s="7" t="n"/>
      <c r="N63" s="7" t="n"/>
      <c r="O63" s="7" t="n"/>
      <c r="P63" s="7" t="n"/>
      <c r="Q63" s="7" t="n"/>
      <c r="R63" s="7" t="n"/>
      <c r="S63" s="7" t="n"/>
      <c r="T63" s="7" t="n"/>
      <c r="U63" s="7" t="n"/>
      <c r="V63" s="7" t="n"/>
      <c r="W63" s="9" t="n"/>
      <c r="X63" s="9" t="n"/>
      <c r="Y63" s="10">
        <f>IF(OR(W63="",X63="",X63=0),"",W63/X63-1)</f>
        <v/>
      </c>
      <c r="Z63" s="7" t="n"/>
      <c r="AA63" s="7" t="n"/>
      <c r="AB63" s="9" t="n"/>
      <c r="AC63" s="11">
        <f>IF(OR(P63="",W63=""),"",P63*W63+N(AB63))</f>
        <v/>
      </c>
      <c r="AD63" s="12">
        <f>IF(AC63="","",LOOKUP(AC63,Alçadas!$A$6:$A$9,Alçadas!$C$6:$C$9))</f>
        <v/>
      </c>
      <c r="AE63" s="7" t="n"/>
      <c r="AF63" s="8" t="n"/>
      <c r="AG63" s="7" t="n"/>
      <c r="AH63" s="9" t="n"/>
      <c r="AI63" s="11">
        <f>IF(OR(AC63="",AH63=""),"",AH63-AC63)</f>
        <v/>
      </c>
      <c r="AJ63" s="7" t="n"/>
      <c r="AK63" s="7" t="n"/>
      <c r="AL63" s="8" t="n"/>
      <c r="AM63" s="7" t="n"/>
      <c r="AN63" s="8" t="n"/>
      <c r="AO63" s="13">
        <f>IF(OR(AN63="",AA63=""),"",AN63+AA63)</f>
        <v/>
      </c>
      <c r="AP63" s="8" t="n"/>
      <c r="AQ63" s="7" t="n"/>
      <c r="AR63" s="7" t="n"/>
      <c r="AS63" s="14">
        <f>IF(OR(AQ63="",P63=""),"",AQ63-P63)</f>
        <v/>
      </c>
      <c r="AT63" s="7" t="n"/>
      <c r="AU63" s="7" t="n"/>
      <c r="AV63" s="9" t="n"/>
      <c r="AW63" s="11">
        <f>IF(OR(AV63="",AC63=""),"",AV63-AC63)</f>
        <v/>
      </c>
      <c r="AX63" s="8" t="n"/>
      <c r="AY63" s="7" t="n"/>
      <c r="AZ63" s="8" t="n"/>
      <c r="BA63" s="7" t="n"/>
      <c r="BB63" s="7" t="n"/>
      <c r="BC63" s="7" t="n"/>
      <c r="BD63" s="14">
        <f>IF(OR(AP63="",E63=""),"",AP63-E63)</f>
        <v/>
      </c>
      <c r="BE63" s="11">
        <f>IF(OR(P63="",W63="",X63=""),"",(X63-W63)*P63)</f>
        <v/>
      </c>
      <c r="BF63" s="12">
        <f>IF(OR(AP63="",AO63=""),"",IF(AP63&lt;=AO63,"Sim","Não"))</f>
        <v/>
      </c>
    </row>
    <row r="64" ht="18" customHeight="1">
      <c r="A64" s="7" t="n"/>
      <c r="B64" s="7" t="n"/>
      <c r="C64" s="7" t="n"/>
      <c r="D64" s="7" t="n"/>
      <c r="E64" s="8" t="n"/>
      <c r="F64" s="8" t="n"/>
      <c r="G64" s="7" t="n"/>
      <c r="H64" s="7" t="n"/>
      <c r="I64" s="7" t="n"/>
      <c r="J64" s="7" t="n"/>
      <c r="K64" s="7" t="n"/>
      <c r="L64" s="7" t="n"/>
      <c r="M64" s="7" t="n"/>
      <c r="N64" s="7" t="n"/>
      <c r="O64" s="7" t="n"/>
      <c r="P64" s="7" t="n"/>
      <c r="Q64" s="7" t="n"/>
      <c r="R64" s="7" t="n"/>
      <c r="S64" s="7" t="n"/>
      <c r="T64" s="7" t="n"/>
      <c r="U64" s="7" t="n"/>
      <c r="V64" s="7" t="n"/>
      <c r="W64" s="9" t="n"/>
      <c r="X64" s="9" t="n"/>
      <c r="Y64" s="10">
        <f>IF(OR(W64="",X64="",X64=0),"",W64/X64-1)</f>
        <v/>
      </c>
      <c r="Z64" s="7" t="n"/>
      <c r="AA64" s="7" t="n"/>
      <c r="AB64" s="9" t="n"/>
      <c r="AC64" s="11">
        <f>IF(OR(P64="",W64=""),"",P64*W64+N(AB64))</f>
        <v/>
      </c>
      <c r="AD64" s="12">
        <f>IF(AC64="","",LOOKUP(AC64,Alçadas!$A$6:$A$9,Alçadas!$C$6:$C$9))</f>
        <v/>
      </c>
      <c r="AE64" s="7" t="n"/>
      <c r="AF64" s="8" t="n"/>
      <c r="AG64" s="7" t="n"/>
      <c r="AH64" s="9" t="n"/>
      <c r="AI64" s="11">
        <f>IF(OR(AC64="",AH64=""),"",AH64-AC64)</f>
        <v/>
      </c>
      <c r="AJ64" s="7" t="n"/>
      <c r="AK64" s="7" t="n"/>
      <c r="AL64" s="8" t="n"/>
      <c r="AM64" s="7" t="n"/>
      <c r="AN64" s="8" t="n"/>
      <c r="AO64" s="13">
        <f>IF(OR(AN64="",AA64=""),"",AN64+AA64)</f>
        <v/>
      </c>
      <c r="AP64" s="8" t="n"/>
      <c r="AQ64" s="7" t="n"/>
      <c r="AR64" s="7" t="n"/>
      <c r="AS64" s="14">
        <f>IF(OR(AQ64="",P64=""),"",AQ64-P64)</f>
        <v/>
      </c>
      <c r="AT64" s="7" t="n"/>
      <c r="AU64" s="7" t="n"/>
      <c r="AV64" s="9" t="n"/>
      <c r="AW64" s="11">
        <f>IF(OR(AV64="",AC64=""),"",AV64-AC64)</f>
        <v/>
      </c>
      <c r="AX64" s="8" t="n"/>
      <c r="AY64" s="7" t="n"/>
      <c r="AZ64" s="8" t="n"/>
      <c r="BA64" s="7" t="n"/>
      <c r="BB64" s="7" t="n"/>
      <c r="BC64" s="7" t="n"/>
      <c r="BD64" s="14">
        <f>IF(OR(AP64="",E64=""),"",AP64-E64)</f>
        <v/>
      </c>
      <c r="BE64" s="11">
        <f>IF(OR(P64="",W64="",X64=""),"",(X64-W64)*P64)</f>
        <v/>
      </c>
      <c r="BF64" s="12">
        <f>IF(OR(AP64="",AO64=""),"",IF(AP64&lt;=AO64,"Sim","Não"))</f>
        <v/>
      </c>
    </row>
    <row r="65" ht="18" customHeight="1">
      <c r="A65" s="7" t="n"/>
      <c r="B65" s="7" t="n"/>
      <c r="C65" s="7" t="n"/>
      <c r="D65" s="7" t="n"/>
      <c r="E65" s="8" t="n"/>
      <c r="F65" s="8" t="n"/>
      <c r="G65" s="7" t="n"/>
      <c r="H65" s="7" t="n"/>
      <c r="I65" s="7" t="n"/>
      <c r="J65" s="7" t="n"/>
      <c r="K65" s="7" t="n"/>
      <c r="L65" s="7" t="n"/>
      <c r="M65" s="7" t="n"/>
      <c r="N65" s="7" t="n"/>
      <c r="O65" s="7" t="n"/>
      <c r="P65" s="7" t="n"/>
      <c r="Q65" s="7" t="n"/>
      <c r="R65" s="7" t="n"/>
      <c r="S65" s="7" t="n"/>
      <c r="T65" s="7" t="n"/>
      <c r="U65" s="7" t="n"/>
      <c r="V65" s="7" t="n"/>
      <c r="W65" s="9" t="n"/>
      <c r="X65" s="9" t="n"/>
      <c r="Y65" s="10">
        <f>IF(OR(W65="",X65="",X65=0),"",W65/X65-1)</f>
        <v/>
      </c>
      <c r="Z65" s="7" t="n"/>
      <c r="AA65" s="7" t="n"/>
      <c r="AB65" s="9" t="n"/>
      <c r="AC65" s="11">
        <f>IF(OR(P65="",W65=""),"",P65*W65+N(AB65))</f>
        <v/>
      </c>
      <c r="AD65" s="12">
        <f>IF(AC65="","",LOOKUP(AC65,Alçadas!$A$6:$A$9,Alçadas!$C$6:$C$9))</f>
        <v/>
      </c>
      <c r="AE65" s="7" t="n"/>
      <c r="AF65" s="8" t="n"/>
      <c r="AG65" s="7" t="n"/>
      <c r="AH65" s="9" t="n"/>
      <c r="AI65" s="11">
        <f>IF(OR(AC65="",AH65=""),"",AH65-AC65)</f>
        <v/>
      </c>
      <c r="AJ65" s="7" t="n"/>
      <c r="AK65" s="7" t="n"/>
      <c r="AL65" s="8" t="n"/>
      <c r="AM65" s="7" t="n"/>
      <c r="AN65" s="8" t="n"/>
      <c r="AO65" s="13">
        <f>IF(OR(AN65="",AA65=""),"",AN65+AA65)</f>
        <v/>
      </c>
      <c r="AP65" s="8" t="n"/>
      <c r="AQ65" s="7" t="n"/>
      <c r="AR65" s="7" t="n"/>
      <c r="AS65" s="14">
        <f>IF(OR(AQ65="",P65=""),"",AQ65-P65)</f>
        <v/>
      </c>
      <c r="AT65" s="7" t="n"/>
      <c r="AU65" s="7" t="n"/>
      <c r="AV65" s="9" t="n"/>
      <c r="AW65" s="11">
        <f>IF(OR(AV65="",AC65=""),"",AV65-AC65)</f>
        <v/>
      </c>
      <c r="AX65" s="8" t="n"/>
      <c r="AY65" s="7" t="n"/>
      <c r="AZ65" s="8" t="n"/>
      <c r="BA65" s="7" t="n"/>
      <c r="BB65" s="7" t="n"/>
      <c r="BC65" s="7" t="n"/>
      <c r="BD65" s="14">
        <f>IF(OR(AP65="",E65=""),"",AP65-E65)</f>
        <v/>
      </c>
      <c r="BE65" s="11">
        <f>IF(OR(P65="",W65="",X65=""),"",(X65-W65)*P65)</f>
        <v/>
      </c>
      <c r="BF65" s="12">
        <f>IF(OR(AP65="",AO65=""),"",IF(AP65&lt;=AO65,"Sim","Não"))</f>
        <v/>
      </c>
    </row>
    <row r="66" ht="18" customHeight="1">
      <c r="A66" s="7" t="n"/>
      <c r="B66" s="7" t="n"/>
      <c r="C66" s="7" t="n"/>
      <c r="D66" s="7" t="n"/>
      <c r="E66" s="8" t="n"/>
      <c r="F66" s="8" t="n"/>
      <c r="G66" s="7" t="n"/>
      <c r="H66" s="7" t="n"/>
      <c r="I66" s="7" t="n"/>
      <c r="J66" s="7" t="n"/>
      <c r="K66" s="7" t="n"/>
      <c r="L66" s="7" t="n"/>
      <c r="M66" s="7" t="n"/>
      <c r="N66" s="7" t="n"/>
      <c r="O66" s="7" t="n"/>
      <c r="P66" s="7" t="n"/>
      <c r="Q66" s="7" t="n"/>
      <c r="R66" s="7" t="n"/>
      <c r="S66" s="7" t="n"/>
      <c r="T66" s="7" t="n"/>
      <c r="U66" s="7" t="n"/>
      <c r="V66" s="7" t="n"/>
      <c r="W66" s="9" t="n"/>
      <c r="X66" s="9" t="n"/>
      <c r="Y66" s="10">
        <f>IF(OR(W66="",X66="",X66=0),"",W66/X66-1)</f>
        <v/>
      </c>
      <c r="Z66" s="7" t="n"/>
      <c r="AA66" s="7" t="n"/>
      <c r="AB66" s="9" t="n"/>
      <c r="AC66" s="11">
        <f>IF(OR(P66="",W66=""),"",P66*W66+N(AB66))</f>
        <v/>
      </c>
      <c r="AD66" s="12">
        <f>IF(AC66="","",LOOKUP(AC66,Alçadas!$A$6:$A$9,Alçadas!$C$6:$C$9))</f>
        <v/>
      </c>
      <c r="AE66" s="7" t="n"/>
      <c r="AF66" s="8" t="n"/>
      <c r="AG66" s="7" t="n"/>
      <c r="AH66" s="9" t="n"/>
      <c r="AI66" s="11">
        <f>IF(OR(AC66="",AH66=""),"",AH66-AC66)</f>
        <v/>
      </c>
      <c r="AJ66" s="7" t="n"/>
      <c r="AK66" s="7" t="n"/>
      <c r="AL66" s="8" t="n"/>
      <c r="AM66" s="7" t="n"/>
      <c r="AN66" s="8" t="n"/>
      <c r="AO66" s="13">
        <f>IF(OR(AN66="",AA66=""),"",AN66+AA66)</f>
        <v/>
      </c>
      <c r="AP66" s="8" t="n"/>
      <c r="AQ66" s="7" t="n"/>
      <c r="AR66" s="7" t="n"/>
      <c r="AS66" s="14">
        <f>IF(OR(AQ66="",P66=""),"",AQ66-P66)</f>
        <v/>
      </c>
      <c r="AT66" s="7" t="n"/>
      <c r="AU66" s="7" t="n"/>
      <c r="AV66" s="9" t="n"/>
      <c r="AW66" s="11">
        <f>IF(OR(AV66="",AC66=""),"",AV66-AC66)</f>
        <v/>
      </c>
      <c r="AX66" s="8" t="n"/>
      <c r="AY66" s="7" t="n"/>
      <c r="AZ66" s="8" t="n"/>
      <c r="BA66" s="7" t="n"/>
      <c r="BB66" s="7" t="n"/>
      <c r="BC66" s="7" t="n"/>
      <c r="BD66" s="14">
        <f>IF(OR(AP66="",E66=""),"",AP66-E66)</f>
        <v/>
      </c>
      <c r="BE66" s="11">
        <f>IF(OR(P66="",W66="",X66=""),"",(X66-W66)*P66)</f>
        <v/>
      </c>
      <c r="BF66" s="12">
        <f>IF(OR(AP66="",AO66=""),"",IF(AP66&lt;=AO66,"Sim","Não"))</f>
        <v/>
      </c>
    </row>
    <row r="67" ht="18" customHeight="1">
      <c r="A67" s="7" t="n"/>
      <c r="B67" s="7" t="n"/>
      <c r="C67" s="7" t="n"/>
      <c r="D67" s="7" t="n"/>
      <c r="E67" s="8" t="n"/>
      <c r="F67" s="8" t="n"/>
      <c r="G67" s="7" t="n"/>
      <c r="H67" s="7" t="n"/>
      <c r="I67" s="7" t="n"/>
      <c r="J67" s="7" t="n"/>
      <c r="K67" s="7" t="n"/>
      <c r="L67" s="7" t="n"/>
      <c r="M67" s="7" t="n"/>
      <c r="N67" s="7" t="n"/>
      <c r="O67" s="7" t="n"/>
      <c r="P67" s="7" t="n"/>
      <c r="Q67" s="7" t="n"/>
      <c r="R67" s="7" t="n"/>
      <c r="S67" s="7" t="n"/>
      <c r="T67" s="7" t="n"/>
      <c r="U67" s="7" t="n"/>
      <c r="V67" s="7" t="n"/>
      <c r="W67" s="9" t="n"/>
      <c r="X67" s="9" t="n"/>
      <c r="Y67" s="10">
        <f>IF(OR(W67="",X67="",X67=0),"",W67/X67-1)</f>
        <v/>
      </c>
      <c r="Z67" s="7" t="n"/>
      <c r="AA67" s="7" t="n"/>
      <c r="AB67" s="9" t="n"/>
      <c r="AC67" s="11">
        <f>IF(OR(P67="",W67=""),"",P67*W67+N(AB67))</f>
        <v/>
      </c>
      <c r="AD67" s="12">
        <f>IF(AC67="","",LOOKUP(AC67,Alçadas!$A$6:$A$9,Alçadas!$C$6:$C$9))</f>
        <v/>
      </c>
      <c r="AE67" s="7" t="n"/>
      <c r="AF67" s="8" t="n"/>
      <c r="AG67" s="7" t="n"/>
      <c r="AH67" s="9" t="n"/>
      <c r="AI67" s="11">
        <f>IF(OR(AC67="",AH67=""),"",AH67-AC67)</f>
        <v/>
      </c>
      <c r="AJ67" s="7" t="n"/>
      <c r="AK67" s="7" t="n"/>
      <c r="AL67" s="8" t="n"/>
      <c r="AM67" s="7" t="n"/>
      <c r="AN67" s="8" t="n"/>
      <c r="AO67" s="13">
        <f>IF(OR(AN67="",AA67=""),"",AN67+AA67)</f>
        <v/>
      </c>
      <c r="AP67" s="8" t="n"/>
      <c r="AQ67" s="7" t="n"/>
      <c r="AR67" s="7" t="n"/>
      <c r="AS67" s="14">
        <f>IF(OR(AQ67="",P67=""),"",AQ67-P67)</f>
        <v/>
      </c>
      <c r="AT67" s="7" t="n"/>
      <c r="AU67" s="7" t="n"/>
      <c r="AV67" s="9" t="n"/>
      <c r="AW67" s="11">
        <f>IF(OR(AV67="",AC67=""),"",AV67-AC67)</f>
        <v/>
      </c>
      <c r="AX67" s="8" t="n"/>
      <c r="AY67" s="7" t="n"/>
      <c r="AZ67" s="8" t="n"/>
      <c r="BA67" s="7" t="n"/>
      <c r="BB67" s="7" t="n"/>
      <c r="BC67" s="7" t="n"/>
      <c r="BD67" s="14">
        <f>IF(OR(AP67="",E67=""),"",AP67-E67)</f>
        <v/>
      </c>
      <c r="BE67" s="11">
        <f>IF(OR(P67="",W67="",X67=""),"",(X67-W67)*P67)</f>
        <v/>
      </c>
      <c r="BF67" s="12">
        <f>IF(OR(AP67="",AO67=""),"",IF(AP67&lt;=AO67,"Sim","Não"))</f>
        <v/>
      </c>
    </row>
    <row r="68" ht="18" customHeight="1">
      <c r="A68" s="7" t="n"/>
      <c r="B68" s="7" t="n"/>
      <c r="C68" s="7" t="n"/>
      <c r="D68" s="7" t="n"/>
      <c r="E68" s="8" t="n"/>
      <c r="F68" s="8" t="n"/>
      <c r="G68" s="7" t="n"/>
      <c r="H68" s="7" t="n"/>
      <c r="I68" s="7" t="n"/>
      <c r="J68" s="7" t="n"/>
      <c r="K68" s="7" t="n"/>
      <c r="L68" s="7" t="n"/>
      <c r="M68" s="7" t="n"/>
      <c r="N68" s="7" t="n"/>
      <c r="O68" s="7" t="n"/>
      <c r="P68" s="7" t="n"/>
      <c r="Q68" s="7" t="n"/>
      <c r="R68" s="7" t="n"/>
      <c r="S68" s="7" t="n"/>
      <c r="T68" s="7" t="n"/>
      <c r="U68" s="7" t="n"/>
      <c r="V68" s="7" t="n"/>
      <c r="W68" s="9" t="n"/>
      <c r="X68" s="9" t="n"/>
      <c r="Y68" s="10">
        <f>IF(OR(W68="",X68="",X68=0),"",W68/X68-1)</f>
        <v/>
      </c>
      <c r="Z68" s="7" t="n"/>
      <c r="AA68" s="7" t="n"/>
      <c r="AB68" s="9" t="n"/>
      <c r="AC68" s="11">
        <f>IF(OR(P68="",W68=""),"",P68*W68+N(AB68))</f>
        <v/>
      </c>
      <c r="AD68" s="12">
        <f>IF(AC68="","",LOOKUP(AC68,Alçadas!$A$6:$A$9,Alçadas!$C$6:$C$9))</f>
        <v/>
      </c>
      <c r="AE68" s="7" t="n"/>
      <c r="AF68" s="8" t="n"/>
      <c r="AG68" s="7" t="n"/>
      <c r="AH68" s="9" t="n"/>
      <c r="AI68" s="11">
        <f>IF(OR(AC68="",AH68=""),"",AH68-AC68)</f>
        <v/>
      </c>
      <c r="AJ68" s="7" t="n"/>
      <c r="AK68" s="7" t="n"/>
      <c r="AL68" s="8" t="n"/>
      <c r="AM68" s="7" t="n"/>
      <c r="AN68" s="8" t="n"/>
      <c r="AO68" s="13">
        <f>IF(OR(AN68="",AA68=""),"",AN68+AA68)</f>
        <v/>
      </c>
      <c r="AP68" s="8" t="n"/>
      <c r="AQ68" s="7" t="n"/>
      <c r="AR68" s="7" t="n"/>
      <c r="AS68" s="14">
        <f>IF(OR(AQ68="",P68=""),"",AQ68-P68)</f>
        <v/>
      </c>
      <c r="AT68" s="7" t="n"/>
      <c r="AU68" s="7" t="n"/>
      <c r="AV68" s="9" t="n"/>
      <c r="AW68" s="11">
        <f>IF(OR(AV68="",AC68=""),"",AV68-AC68)</f>
        <v/>
      </c>
      <c r="AX68" s="8" t="n"/>
      <c r="AY68" s="7" t="n"/>
      <c r="AZ68" s="8" t="n"/>
      <c r="BA68" s="7" t="n"/>
      <c r="BB68" s="7" t="n"/>
      <c r="BC68" s="7" t="n"/>
      <c r="BD68" s="14">
        <f>IF(OR(AP68="",E68=""),"",AP68-E68)</f>
        <v/>
      </c>
      <c r="BE68" s="11">
        <f>IF(OR(P68="",W68="",X68=""),"",(X68-W68)*P68)</f>
        <v/>
      </c>
      <c r="BF68" s="12">
        <f>IF(OR(AP68="",AO68=""),"",IF(AP68&lt;=AO68,"Sim","Não"))</f>
        <v/>
      </c>
    </row>
    <row r="69" ht="18" customHeight="1">
      <c r="A69" s="7" t="n"/>
      <c r="B69" s="7" t="n"/>
      <c r="C69" s="7" t="n"/>
      <c r="D69" s="7" t="n"/>
      <c r="E69" s="8" t="n"/>
      <c r="F69" s="8" t="n"/>
      <c r="G69" s="7" t="n"/>
      <c r="H69" s="7" t="n"/>
      <c r="I69" s="7" t="n"/>
      <c r="J69" s="7" t="n"/>
      <c r="K69" s="7" t="n"/>
      <c r="L69" s="7" t="n"/>
      <c r="M69" s="7" t="n"/>
      <c r="N69" s="7" t="n"/>
      <c r="O69" s="7" t="n"/>
      <c r="P69" s="7" t="n"/>
      <c r="Q69" s="7" t="n"/>
      <c r="R69" s="7" t="n"/>
      <c r="S69" s="7" t="n"/>
      <c r="T69" s="7" t="n"/>
      <c r="U69" s="7" t="n"/>
      <c r="V69" s="7" t="n"/>
      <c r="W69" s="9" t="n"/>
      <c r="X69" s="9" t="n"/>
      <c r="Y69" s="10">
        <f>IF(OR(W69="",X69="",X69=0),"",W69/X69-1)</f>
        <v/>
      </c>
      <c r="Z69" s="7" t="n"/>
      <c r="AA69" s="7" t="n"/>
      <c r="AB69" s="9" t="n"/>
      <c r="AC69" s="11">
        <f>IF(OR(P69="",W69=""),"",P69*W69+N(AB69))</f>
        <v/>
      </c>
      <c r="AD69" s="12">
        <f>IF(AC69="","",LOOKUP(AC69,Alçadas!$A$6:$A$9,Alçadas!$C$6:$C$9))</f>
        <v/>
      </c>
      <c r="AE69" s="7" t="n"/>
      <c r="AF69" s="8" t="n"/>
      <c r="AG69" s="7" t="n"/>
      <c r="AH69" s="9" t="n"/>
      <c r="AI69" s="11">
        <f>IF(OR(AC69="",AH69=""),"",AH69-AC69)</f>
        <v/>
      </c>
      <c r="AJ69" s="7" t="n"/>
      <c r="AK69" s="7" t="n"/>
      <c r="AL69" s="8" t="n"/>
      <c r="AM69" s="7" t="n"/>
      <c r="AN69" s="8" t="n"/>
      <c r="AO69" s="13">
        <f>IF(OR(AN69="",AA69=""),"",AN69+AA69)</f>
        <v/>
      </c>
      <c r="AP69" s="8" t="n"/>
      <c r="AQ69" s="7" t="n"/>
      <c r="AR69" s="7" t="n"/>
      <c r="AS69" s="14">
        <f>IF(OR(AQ69="",P69=""),"",AQ69-P69)</f>
        <v/>
      </c>
      <c r="AT69" s="7" t="n"/>
      <c r="AU69" s="7" t="n"/>
      <c r="AV69" s="9" t="n"/>
      <c r="AW69" s="11">
        <f>IF(OR(AV69="",AC69=""),"",AV69-AC69)</f>
        <v/>
      </c>
      <c r="AX69" s="8" t="n"/>
      <c r="AY69" s="7" t="n"/>
      <c r="AZ69" s="8" t="n"/>
      <c r="BA69" s="7" t="n"/>
      <c r="BB69" s="7" t="n"/>
      <c r="BC69" s="7" t="n"/>
      <c r="BD69" s="14">
        <f>IF(OR(AP69="",E69=""),"",AP69-E69)</f>
        <v/>
      </c>
      <c r="BE69" s="11">
        <f>IF(OR(P69="",W69="",X69=""),"",(X69-W69)*P69)</f>
        <v/>
      </c>
      <c r="BF69" s="12">
        <f>IF(OR(AP69="",AO69=""),"",IF(AP69&lt;=AO69,"Sim","Não"))</f>
        <v/>
      </c>
    </row>
    <row r="70" ht="18" customHeight="1">
      <c r="A70" s="7" t="n"/>
      <c r="B70" s="7" t="n"/>
      <c r="C70" s="7" t="n"/>
      <c r="D70" s="7" t="n"/>
      <c r="E70" s="8" t="n"/>
      <c r="F70" s="8" t="n"/>
      <c r="G70" s="7" t="n"/>
      <c r="H70" s="7" t="n"/>
      <c r="I70" s="7" t="n"/>
      <c r="J70" s="7" t="n"/>
      <c r="K70" s="7" t="n"/>
      <c r="L70" s="7" t="n"/>
      <c r="M70" s="7" t="n"/>
      <c r="N70" s="7" t="n"/>
      <c r="O70" s="7" t="n"/>
      <c r="P70" s="7" t="n"/>
      <c r="Q70" s="7" t="n"/>
      <c r="R70" s="7" t="n"/>
      <c r="S70" s="7" t="n"/>
      <c r="T70" s="7" t="n"/>
      <c r="U70" s="7" t="n"/>
      <c r="V70" s="7" t="n"/>
      <c r="W70" s="9" t="n"/>
      <c r="X70" s="9" t="n"/>
      <c r="Y70" s="10">
        <f>IF(OR(W70="",X70="",X70=0),"",W70/X70-1)</f>
        <v/>
      </c>
      <c r="Z70" s="7" t="n"/>
      <c r="AA70" s="7" t="n"/>
      <c r="AB70" s="9" t="n"/>
      <c r="AC70" s="11">
        <f>IF(OR(P70="",W70=""),"",P70*W70+N(AB70))</f>
        <v/>
      </c>
      <c r="AD70" s="12">
        <f>IF(AC70="","",LOOKUP(AC70,Alçadas!$A$6:$A$9,Alçadas!$C$6:$C$9))</f>
        <v/>
      </c>
      <c r="AE70" s="7" t="n"/>
      <c r="AF70" s="8" t="n"/>
      <c r="AG70" s="7" t="n"/>
      <c r="AH70" s="9" t="n"/>
      <c r="AI70" s="11">
        <f>IF(OR(AC70="",AH70=""),"",AH70-AC70)</f>
        <v/>
      </c>
      <c r="AJ70" s="7" t="n"/>
      <c r="AK70" s="7" t="n"/>
      <c r="AL70" s="8" t="n"/>
      <c r="AM70" s="7" t="n"/>
      <c r="AN70" s="8" t="n"/>
      <c r="AO70" s="13">
        <f>IF(OR(AN70="",AA70=""),"",AN70+AA70)</f>
        <v/>
      </c>
      <c r="AP70" s="8" t="n"/>
      <c r="AQ70" s="7" t="n"/>
      <c r="AR70" s="7" t="n"/>
      <c r="AS70" s="14">
        <f>IF(OR(AQ70="",P70=""),"",AQ70-P70)</f>
        <v/>
      </c>
      <c r="AT70" s="7" t="n"/>
      <c r="AU70" s="7" t="n"/>
      <c r="AV70" s="9" t="n"/>
      <c r="AW70" s="11">
        <f>IF(OR(AV70="",AC70=""),"",AV70-AC70)</f>
        <v/>
      </c>
      <c r="AX70" s="8" t="n"/>
      <c r="AY70" s="7" t="n"/>
      <c r="AZ70" s="8" t="n"/>
      <c r="BA70" s="7" t="n"/>
      <c r="BB70" s="7" t="n"/>
      <c r="BC70" s="7" t="n"/>
      <c r="BD70" s="14">
        <f>IF(OR(AP70="",E70=""),"",AP70-E70)</f>
        <v/>
      </c>
      <c r="BE70" s="11">
        <f>IF(OR(P70="",W70="",X70=""),"",(X70-W70)*P70)</f>
        <v/>
      </c>
      <c r="BF70" s="12">
        <f>IF(OR(AP70="",AO70=""),"",IF(AP70&lt;=AO70,"Sim","Não"))</f>
        <v/>
      </c>
    </row>
    <row r="71" ht="18" customHeight="1">
      <c r="A71" s="7" t="n"/>
      <c r="B71" s="7" t="n"/>
      <c r="C71" s="7" t="n"/>
      <c r="D71" s="7" t="n"/>
      <c r="E71" s="8" t="n"/>
      <c r="F71" s="8" t="n"/>
      <c r="G71" s="7" t="n"/>
      <c r="H71" s="7" t="n"/>
      <c r="I71" s="7" t="n"/>
      <c r="J71" s="7" t="n"/>
      <c r="K71" s="7" t="n"/>
      <c r="L71" s="7" t="n"/>
      <c r="M71" s="7" t="n"/>
      <c r="N71" s="7" t="n"/>
      <c r="O71" s="7" t="n"/>
      <c r="P71" s="7" t="n"/>
      <c r="Q71" s="7" t="n"/>
      <c r="R71" s="7" t="n"/>
      <c r="S71" s="7" t="n"/>
      <c r="T71" s="7" t="n"/>
      <c r="U71" s="7" t="n"/>
      <c r="V71" s="7" t="n"/>
      <c r="W71" s="9" t="n"/>
      <c r="X71" s="9" t="n"/>
      <c r="Y71" s="10">
        <f>IF(OR(W71="",X71="",X71=0),"",W71/X71-1)</f>
        <v/>
      </c>
      <c r="Z71" s="7" t="n"/>
      <c r="AA71" s="7" t="n"/>
      <c r="AB71" s="9" t="n"/>
      <c r="AC71" s="11">
        <f>IF(OR(P71="",W71=""),"",P71*W71+N(AB71))</f>
        <v/>
      </c>
      <c r="AD71" s="12">
        <f>IF(AC71="","",LOOKUP(AC71,Alçadas!$A$6:$A$9,Alçadas!$C$6:$C$9))</f>
        <v/>
      </c>
      <c r="AE71" s="7" t="n"/>
      <c r="AF71" s="8" t="n"/>
      <c r="AG71" s="7" t="n"/>
      <c r="AH71" s="9" t="n"/>
      <c r="AI71" s="11">
        <f>IF(OR(AC71="",AH71=""),"",AH71-AC71)</f>
        <v/>
      </c>
      <c r="AJ71" s="7" t="n"/>
      <c r="AK71" s="7" t="n"/>
      <c r="AL71" s="8" t="n"/>
      <c r="AM71" s="7" t="n"/>
      <c r="AN71" s="8" t="n"/>
      <c r="AO71" s="13">
        <f>IF(OR(AN71="",AA71=""),"",AN71+AA71)</f>
        <v/>
      </c>
      <c r="AP71" s="8" t="n"/>
      <c r="AQ71" s="7" t="n"/>
      <c r="AR71" s="7" t="n"/>
      <c r="AS71" s="14">
        <f>IF(OR(AQ71="",P71=""),"",AQ71-P71)</f>
        <v/>
      </c>
      <c r="AT71" s="7" t="n"/>
      <c r="AU71" s="7" t="n"/>
      <c r="AV71" s="9" t="n"/>
      <c r="AW71" s="11">
        <f>IF(OR(AV71="",AC71=""),"",AV71-AC71)</f>
        <v/>
      </c>
      <c r="AX71" s="8" t="n"/>
      <c r="AY71" s="7" t="n"/>
      <c r="AZ71" s="8" t="n"/>
      <c r="BA71" s="7" t="n"/>
      <c r="BB71" s="7" t="n"/>
      <c r="BC71" s="7" t="n"/>
      <c r="BD71" s="14">
        <f>IF(OR(AP71="",E71=""),"",AP71-E71)</f>
        <v/>
      </c>
      <c r="BE71" s="11">
        <f>IF(OR(P71="",W71="",X71=""),"",(X71-W71)*P71)</f>
        <v/>
      </c>
      <c r="BF71" s="12">
        <f>IF(OR(AP71="",AO71=""),"",IF(AP71&lt;=AO71,"Sim","Não"))</f>
        <v/>
      </c>
    </row>
    <row r="72" ht="18" customHeight="1">
      <c r="A72" s="7" t="n"/>
      <c r="B72" s="7" t="n"/>
      <c r="C72" s="7" t="n"/>
      <c r="D72" s="7" t="n"/>
      <c r="E72" s="8" t="n"/>
      <c r="F72" s="8" t="n"/>
      <c r="G72" s="7" t="n"/>
      <c r="H72" s="7" t="n"/>
      <c r="I72" s="7" t="n"/>
      <c r="J72" s="7" t="n"/>
      <c r="K72" s="7" t="n"/>
      <c r="L72" s="7" t="n"/>
      <c r="M72" s="7" t="n"/>
      <c r="N72" s="7" t="n"/>
      <c r="O72" s="7" t="n"/>
      <c r="P72" s="7" t="n"/>
      <c r="Q72" s="7" t="n"/>
      <c r="R72" s="7" t="n"/>
      <c r="S72" s="7" t="n"/>
      <c r="T72" s="7" t="n"/>
      <c r="U72" s="7" t="n"/>
      <c r="V72" s="7" t="n"/>
      <c r="W72" s="9" t="n"/>
      <c r="X72" s="9" t="n"/>
      <c r="Y72" s="10">
        <f>IF(OR(W72="",X72="",X72=0),"",W72/X72-1)</f>
        <v/>
      </c>
      <c r="Z72" s="7" t="n"/>
      <c r="AA72" s="7" t="n"/>
      <c r="AB72" s="9" t="n"/>
      <c r="AC72" s="11">
        <f>IF(OR(P72="",W72=""),"",P72*W72+N(AB72))</f>
        <v/>
      </c>
      <c r="AD72" s="12">
        <f>IF(AC72="","",LOOKUP(AC72,Alçadas!$A$6:$A$9,Alçadas!$C$6:$C$9))</f>
        <v/>
      </c>
      <c r="AE72" s="7" t="n"/>
      <c r="AF72" s="8" t="n"/>
      <c r="AG72" s="7" t="n"/>
      <c r="AH72" s="9" t="n"/>
      <c r="AI72" s="11">
        <f>IF(OR(AC72="",AH72=""),"",AH72-AC72)</f>
        <v/>
      </c>
      <c r="AJ72" s="7" t="n"/>
      <c r="AK72" s="7" t="n"/>
      <c r="AL72" s="8" t="n"/>
      <c r="AM72" s="7" t="n"/>
      <c r="AN72" s="8" t="n"/>
      <c r="AO72" s="13">
        <f>IF(OR(AN72="",AA72=""),"",AN72+AA72)</f>
        <v/>
      </c>
      <c r="AP72" s="8" t="n"/>
      <c r="AQ72" s="7" t="n"/>
      <c r="AR72" s="7" t="n"/>
      <c r="AS72" s="14">
        <f>IF(OR(AQ72="",P72=""),"",AQ72-P72)</f>
        <v/>
      </c>
      <c r="AT72" s="7" t="n"/>
      <c r="AU72" s="7" t="n"/>
      <c r="AV72" s="9" t="n"/>
      <c r="AW72" s="11">
        <f>IF(OR(AV72="",AC72=""),"",AV72-AC72)</f>
        <v/>
      </c>
      <c r="AX72" s="8" t="n"/>
      <c r="AY72" s="7" t="n"/>
      <c r="AZ72" s="8" t="n"/>
      <c r="BA72" s="7" t="n"/>
      <c r="BB72" s="7" t="n"/>
      <c r="BC72" s="7" t="n"/>
      <c r="BD72" s="14">
        <f>IF(OR(AP72="",E72=""),"",AP72-E72)</f>
        <v/>
      </c>
      <c r="BE72" s="11">
        <f>IF(OR(P72="",W72="",X72=""),"",(X72-W72)*P72)</f>
        <v/>
      </c>
      <c r="BF72" s="12">
        <f>IF(OR(AP72="",AO72=""),"",IF(AP72&lt;=AO72,"Sim","Não"))</f>
        <v/>
      </c>
    </row>
    <row r="73" ht="18" customHeight="1">
      <c r="A73" s="7" t="n"/>
      <c r="B73" s="7" t="n"/>
      <c r="C73" s="7" t="n"/>
      <c r="D73" s="7" t="n"/>
      <c r="E73" s="8" t="n"/>
      <c r="F73" s="8" t="n"/>
      <c r="G73" s="7" t="n"/>
      <c r="H73" s="7" t="n"/>
      <c r="I73" s="7" t="n"/>
      <c r="J73" s="7" t="n"/>
      <c r="K73" s="7" t="n"/>
      <c r="L73" s="7" t="n"/>
      <c r="M73" s="7" t="n"/>
      <c r="N73" s="7" t="n"/>
      <c r="O73" s="7" t="n"/>
      <c r="P73" s="7" t="n"/>
      <c r="Q73" s="7" t="n"/>
      <c r="R73" s="7" t="n"/>
      <c r="S73" s="7" t="n"/>
      <c r="T73" s="7" t="n"/>
      <c r="U73" s="7" t="n"/>
      <c r="V73" s="7" t="n"/>
      <c r="W73" s="9" t="n"/>
      <c r="X73" s="9" t="n"/>
      <c r="Y73" s="10">
        <f>IF(OR(W73="",X73="",X73=0),"",W73/X73-1)</f>
        <v/>
      </c>
      <c r="Z73" s="7" t="n"/>
      <c r="AA73" s="7" t="n"/>
      <c r="AB73" s="9" t="n"/>
      <c r="AC73" s="11">
        <f>IF(OR(P73="",W73=""),"",P73*W73+N(AB73))</f>
        <v/>
      </c>
      <c r="AD73" s="12">
        <f>IF(AC73="","",LOOKUP(AC73,Alçadas!$A$6:$A$9,Alçadas!$C$6:$C$9))</f>
        <v/>
      </c>
      <c r="AE73" s="7" t="n"/>
      <c r="AF73" s="8" t="n"/>
      <c r="AG73" s="7" t="n"/>
      <c r="AH73" s="9" t="n"/>
      <c r="AI73" s="11">
        <f>IF(OR(AC73="",AH73=""),"",AH73-AC73)</f>
        <v/>
      </c>
      <c r="AJ73" s="7" t="n"/>
      <c r="AK73" s="7" t="n"/>
      <c r="AL73" s="8" t="n"/>
      <c r="AM73" s="7" t="n"/>
      <c r="AN73" s="8" t="n"/>
      <c r="AO73" s="13">
        <f>IF(OR(AN73="",AA73=""),"",AN73+AA73)</f>
        <v/>
      </c>
      <c r="AP73" s="8" t="n"/>
      <c r="AQ73" s="7" t="n"/>
      <c r="AR73" s="7" t="n"/>
      <c r="AS73" s="14">
        <f>IF(OR(AQ73="",P73=""),"",AQ73-P73)</f>
        <v/>
      </c>
      <c r="AT73" s="7" t="n"/>
      <c r="AU73" s="7" t="n"/>
      <c r="AV73" s="9" t="n"/>
      <c r="AW73" s="11">
        <f>IF(OR(AV73="",AC73=""),"",AV73-AC73)</f>
        <v/>
      </c>
      <c r="AX73" s="8" t="n"/>
      <c r="AY73" s="7" t="n"/>
      <c r="AZ73" s="8" t="n"/>
      <c r="BA73" s="7" t="n"/>
      <c r="BB73" s="7" t="n"/>
      <c r="BC73" s="7" t="n"/>
      <c r="BD73" s="14">
        <f>IF(OR(AP73="",E73=""),"",AP73-E73)</f>
        <v/>
      </c>
      <c r="BE73" s="11">
        <f>IF(OR(P73="",W73="",X73=""),"",(X73-W73)*P73)</f>
        <v/>
      </c>
      <c r="BF73" s="12">
        <f>IF(OR(AP73="",AO73=""),"",IF(AP73&lt;=AO73,"Sim","Não"))</f>
        <v/>
      </c>
    </row>
    <row r="74" ht="18" customHeight="1">
      <c r="A74" s="7" t="n"/>
      <c r="B74" s="7" t="n"/>
      <c r="C74" s="7" t="n"/>
      <c r="D74" s="7" t="n"/>
      <c r="E74" s="8" t="n"/>
      <c r="F74" s="8" t="n"/>
      <c r="G74" s="7" t="n"/>
      <c r="H74" s="7" t="n"/>
      <c r="I74" s="7" t="n"/>
      <c r="J74" s="7" t="n"/>
      <c r="K74" s="7" t="n"/>
      <c r="L74" s="7" t="n"/>
      <c r="M74" s="7" t="n"/>
      <c r="N74" s="7" t="n"/>
      <c r="O74" s="7" t="n"/>
      <c r="P74" s="7" t="n"/>
      <c r="Q74" s="7" t="n"/>
      <c r="R74" s="7" t="n"/>
      <c r="S74" s="7" t="n"/>
      <c r="T74" s="7" t="n"/>
      <c r="U74" s="7" t="n"/>
      <c r="V74" s="7" t="n"/>
      <c r="W74" s="9" t="n"/>
      <c r="X74" s="9" t="n"/>
      <c r="Y74" s="10">
        <f>IF(OR(W74="",X74="",X74=0),"",W74/X74-1)</f>
        <v/>
      </c>
      <c r="Z74" s="7" t="n"/>
      <c r="AA74" s="7" t="n"/>
      <c r="AB74" s="9" t="n"/>
      <c r="AC74" s="11">
        <f>IF(OR(P74="",W74=""),"",P74*W74+N(AB74))</f>
        <v/>
      </c>
      <c r="AD74" s="12">
        <f>IF(AC74="","",LOOKUP(AC74,Alçadas!$A$6:$A$9,Alçadas!$C$6:$C$9))</f>
        <v/>
      </c>
      <c r="AE74" s="7" t="n"/>
      <c r="AF74" s="8" t="n"/>
      <c r="AG74" s="7" t="n"/>
      <c r="AH74" s="9" t="n"/>
      <c r="AI74" s="11">
        <f>IF(OR(AC74="",AH74=""),"",AH74-AC74)</f>
        <v/>
      </c>
      <c r="AJ74" s="7" t="n"/>
      <c r="AK74" s="7" t="n"/>
      <c r="AL74" s="8" t="n"/>
      <c r="AM74" s="7" t="n"/>
      <c r="AN74" s="8" t="n"/>
      <c r="AO74" s="13">
        <f>IF(OR(AN74="",AA74=""),"",AN74+AA74)</f>
        <v/>
      </c>
      <c r="AP74" s="8" t="n"/>
      <c r="AQ74" s="7" t="n"/>
      <c r="AR74" s="7" t="n"/>
      <c r="AS74" s="14">
        <f>IF(OR(AQ74="",P74=""),"",AQ74-P74)</f>
        <v/>
      </c>
      <c r="AT74" s="7" t="n"/>
      <c r="AU74" s="7" t="n"/>
      <c r="AV74" s="9" t="n"/>
      <c r="AW74" s="11">
        <f>IF(OR(AV74="",AC74=""),"",AV74-AC74)</f>
        <v/>
      </c>
      <c r="AX74" s="8" t="n"/>
      <c r="AY74" s="7" t="n"/>
      <c r="AZ74" s="8" t="n"/>
      <c r="BA74" s="7" t="n"/>
      <c r="BB74" s="7" t="n"/>
      <c r="BC74" s="7" t="n"/>
      <c r="BD74" s="14">
        <f>IF(OR(AP74="",E74=""),"",AP74-E74)</f>
        <v/>
      </c>
      <c r="BE74" s="11">
        <f>IF(OR(P74="",W74="",X74=""),"",(X74-W74)*P74)</f>
        <v/>
      </c>
      <c r="BF74" s="12">
        <f>IF(OR(AP74="",AO74=""),"",IF(AP74&lt;=AO74,"Sim","Não"))</f>
        <v/>
      </c>
    </row>
    <row r="75" ht="18" customHeight="1">
      <c r="A75" s="7" t="n"/>
      <c r="B75" s="7" t="n"/>
      <c r="C75" s="7" t="n"/>
      <c r="D75" s="7" t="n"/>
      <c r="E75" s="8" t="n"/>
      <c r="F75" s="8" t="n"/>
      <c r="G75" s="7" t="n"/>
      <c r="H75" s="7" t="n"/>
      <c r="I75" s="7" t="n"/>
      <c r="J75" s="7" t="n"/>
      <c r="K75" s="7" t="n"/>
      <c r="L75" s="7" t="n"/>
      <c r="M75" s="7" t="n"/>
      <c r="N75" s="7" t="n"/>
      <c r="O75" s="7" t="n"/>
      <c r="P75" s="7" t="n"/>
      <c r="Q75" s="7" t="n"/>
      <c r="R75" s="7" t="n"/>
      <c r="S75" s="7" t="n"/>
      <c r="T75" s="7" t="n"/>
      <c r="U75" s="7" t="n"/>
      <c r="V75" s="7" t="n"/>
      <c r="W75" s="9" t="n"/>
      <c r="X75" s="9" t="n"/>
      <c r="Y75" s="10">
        <f>IF(OR(W75="",X75="",X75=0),"",W75/X75-1)</f>
        <v/>
      </c>
      <c r="Z75" s="7" t="n"/>
      <c r="AA75" s="7" t="n"/>
      <c r="AB75" s="9" t="n"/>
      <c r="AC75" s="11">
        <f>IF(OR(P75="",W75=""),"",P75*W75+N(AB75))</f>
        <v/>
      </c>
      <c r="AD75" s="12">
        <f>IF(AC75="","",LOOKUP(AC75,Alçadas!$A$6:$A$9,Alçadas!$C$6:$C$9))</f>
        <v/>
      </c>
      <c r="AE75" s="7" t="n"/>
      <c r="AF75" s="8" t="n"/>
      <c r="AG75" s="7" t="n"/>
      <c r="AH75" s="9" t="n"/>
      <c r="AI75" s="11">
        <f>IF(OR(AC75="",AH75=""),"",AH75-AC75)</f>
        <v/>
      </c>
      <c r="AJ75" s="7" t="n"/>
      <c r="AK75" s="7" t="n"/>
      <c r="AL75" s="8" t="n"/>
      <c r="AM75" s="7" t="n"/>
      <c r="AN75" s="8" t="n"/>
      <c r="AO75" s="13">
        <f>IF(OR(AN75="",AA75=""),"",AN75+AA75)</f>
        <v/>
      </c>
      <c r="AP75" s="8" t="n"/>
      <c r="AQ75" s="7" t="n"/>
      <c r="AR75" s="7" t="n"/>
      <c r="AS75" s="14">
        <f>IF(OR(AQ75="",P75=""),"",AQ75-P75)</f>
        <v/>
      </c>
      <c r="AT75" s="7" t="n"/>
      <c r="AU75" s="7" t="n"/>
      <c r="AV75" s="9" t="n"/>
      <c r="AW75" s="11">
        <f>IF(OR(AV75="",AC75=""),"",AV75-AC75)</f>
        <v/>
      </c>
      <c r="AX75" s="8" t="n"/>
      <c r="AY75" s="7" t="n"/>
      <c r="AZ75" s="8" t="n"/>
      <c r="BA75" s="7" t="n"/>
      <c r="BB75" s="7" t="n"/>
      <c r="BC75" s="7" t="n"/>
      <c r="BD75" s="14">
        <f>IF(OR(AP75="",E75=""),"",AP75-E75)</f>
        <v/>
      </c>
      <c r="BE75" s="11">
        <f>IF(OR(P75="",W75="",X75=""),"",(X75-W75)*P75)</f>
        <v/>
      </c>
      <c r="BF75" s="12">
        <f>IF(OR(AP75="",AO75=""),"",IF(AP75&lt;=AO75,"Sim","Não"))</f>
        <v/>
      </c>
    </row>
    <row r="76" ht="18" customHeight="1">
      <c r="A76" s="7" t="n"/>
      <c r="B76" s="7" t="n"/>
      <c r="C76" s="7" t="n"/>
      <c r="D76" s="7" t="n"/>
      <c r="E76" s="8" t="n"/>
      <c r="F76" s="8" t="n"/>
      <c r="G76" s="7" t="n"/>
      <c r="H76" s="7" t="n"/>
      <c r="I76" s="7" t="n"/>
      <c r="J76" s="7" t="n"/>
      <c r="K76" s="7" t="n"/>
      <c r="L76" s="7" t="n"/>
      <c r="M76" s="7" t="n"/>
      <c r="N76" s="7" t="n"/>
      <c r="O76" s="7" t="n"/>
      <c r="P76" s="7" t="n"/>
      <c r="Q76" s="7" t="n"/>
      <c r="R76" s="7" t="n"/>
      <c r="S76" s="7" t="n"/>
      <c r="T76" s="7" t="n"/>
      <c r="U76" s="7" t="n"/>
      <c r="V76" s="7" t="n"/>
      <c r="W76" s="9" t="n"/>
      <c r="X76" s="9" t="n"/>
      <c r="Y76" s="10">
        <f>IF(OR(W76="",X76="",X76=0),"",W76/X76-1)</f>
        <v/>
      </c>
      <c r="Z76" s="7" t="n"/>
      <c r="AA76" s="7" t="n"/>
      <c r="AB76" s="9" t="n"/>
      <c r="AC76" s="11">
        <f>IF(OR(P76="",W76=""),"",P76*W76+N(AB76))</f>
        <v/>
      </c>
      <c r="AD76" s="12">
        <f>IF(AC76="","",LOOKUP(AC76,Alçadas!$A$6:$A$9,Alçadas!$C$6:$C$9))</f>
        <v/>
      </c>
      <c r="AE76" s="7" t="n"/>
      <c r="AF76" s="8" t="n"/>
      <c r="AG76" s="7" t="n"/>
      <c r="AH76" s="9" t="n"/>
      <c r="AI76" s="11">
        <f>IF(OR(AC76="",AH76=""),"",AH76-AC76)</f>
        <v/>
      </c>
      <c r="AJ76" s="7" t="n"/>
      <c r="AK76" s="7" t="n"/>
      <c r="AL76" s="8" t="n"/>
      <c r="AM76" s="7" t="n"/>
      <c r="AN76" s="8" t="n"/>
      <c r="AO76" s="13">
        <f>IF(OR(AN76="",AA76=""),"",AN76+AA76)</f>
        <v/>
      </c>
      <c r="AP76" s="8" t="n"/>
      <c r="AQ76" s="7" t="n"/>
      <c r="AR76" s="7" t="n"/>
      <c r="AS76" s="14">
        <f>IF(OR(AQ76="",P76=""),"",AQ76-P76)</f>
        <v/>
      </c>
      <c r="AT76" s="7" t="n"/>
      <c r="AU76" s="7" t="n"/>
      <c r="AV76" s="9" t="n"/>
      <c r="AW76" s="11">
        <f>IF(OR(AV76="",AC76=""),"",AV76-AC76)</f>
        <v/>
      </c>
      <c r="AX76" s="8" t="n"/>
      <c r="AY76" s="7" t="n"/>
      <c r="AZ76" s="8" t="n"/>
      <c r="BA76" s="7" t="n"/>
      <c r="BB76" s="7" t="n"/>
      <c r="BC76" s="7" t="n"/>
      <c r="BD76" s="14">
        <f>IF(OR(AP76="",E76=""),"",AP76-E76)</f>
        <v/>
      </c>
      <c r="BE76" s="11">
        <f>IF(OR(P76="",W76="",X76=""),"",(X76-W76)*P76)</f>
        <v/>
      </c>
      <c r="BF76" s="12">
        <f>IF(OR(AP76="",AO76=""),"",IF(AP76&lt;=AO76,"Sim","Não"))</f>
        <v/>
      </c>
    </row>
    <row r="77" ht="18" customHeight="1">
      <c r="A77" s="7" t="n"/>
      <c r="B77" s="7" t="n"/>
      <c r="C77" s="7" t="n"/>
      <c r="D77" s="7" t="n"/>
      <c r="E77" s="8" t="n"/>
      <c r="F77" s="8" t="n"/>
      <c r="G77" s="7" t="n"/>
      <c r="H77" s="7" t="n"/>
      <c r="I77" s="7" t="n"/>
      <c r="J77" s="7" t="n"/>
      <c r="K77" s="7" t="n"/>
      <c r="L77" s="7" t="n"/>
      <c r="M77" s="7" t="n"/>
      <c r="N77" s="7" t="n"/>
      <c r="O77" s="7" t="n"/>
      <c r="P77" s="7" t="n"/>
      <c r="Q77" s="7" t="n"/>
      <c r="R77" s="7" t="n"/>
      <c r="S77" s="7" t="n"/>
      <c r="T77" s="7" t="n"/>
      <c r="U77" s="7" t="n"/>
      <c r="V77" s="7" t="n"/>
      <c r="W77" s="9" t="n"/>
      <c r="X77" s="9" t="n"/>
      <c r="Y77" s="10">
        <f>IF(OR(W77="",X77="",X77=0),"",W77/X77-1)</f>
        <v/>
      </c>
      <c r="Z77" s="7" t="n"/>
      <c r="AA77" s="7" t="n"/>
      <c r="AB77" s="9" t="n"/>
      <c r="AC77" s="11">
        <f>IF(OR(P77="",W77=""),"",P77*W77+N(AB77))</f>
        <v/>
      </c>
      <c r="AD77" s="12">
        <f>IF(AC77="","",LOOKUP(AC77,Alçadas!$A$6:$A$9,Alçadas!$C$6:$C$9))</f>
        <v/>
      </c>
      <c r="AE77" s="7" t="n"/>
      <c r="AF77" s="8" t="n"/>
      <c r="AG77" s="7" t="n"/>
      <c r="AH77" s="9" t="n"/>
      <c r="AI77" s="11">
        <f>IF(OR(AC77="",AH77=""),"",AH77-AC77)</f>
        <v/>
      </c>
      <c r="AJ77" s="7" t="n"/>
      <c r="AK77" s="7" t="n"/>
      <c r="AL77" s="8" t="n"/>
      <c r="AM77" s="7" t="n"/>
      <c r="AN77" s="8" t="n"/>
      <c r="AO77" s="13">
        <f>IF(OR(AN77="",AA77=""),"",AN77+AA77)</f>
        <v/>
      </c>
      <c r="AP77" s="8" t="n"/>
      <c r="AQ77" s="7" t="n"/>
      <c r="AR77" s="7" t="n"/>
      <c r="AS77" s="14">
        <f>IF(OR(AQ77="",P77=""),"",AQ77-P77)</f>
        <v/>
      </c>
      <c r="AT77" s="7" t="n"/>
      <c r="AU77" s="7" t="n"/>
      <c r="AV77" s="9" t="n"/>
      <c r="AW77" s="11">
        <f>IF(OR(AV77="",AC77=""),"",AV77-AC77)</f>
        <v/>
      </c>
      <c r="AX77" s="8" t="n"/>
      <c r="AY77" s="7" t="n"/>
      <c r="AZ77" s="8" t="n"/>
      <c r="BA77" s="7" t="n"/>
      <c r="BB77" s="7" t="n"/>
      <c r="BC77" s="7" t="n"/>
      <c r="BD77" s="14">
        <f>IF(OR(AP77="",E77=""),"",AP77-E77)</f>
        <v/>
      </c>
      <c r="BE77" s="11">
        <f>IF(OR(P77="",W77="",X77=""),"",(X77-W77)*P77)</f>
        <v/>
      </c>
      <c r="BF77" s="12">
        <f>IF(OR(AP77="",AO77=""),"",IF(AP77&lt;=AO77,"Sim","Não"))</f>
        <v/>
      </c>
    </row>
    <row r="78" ht="18" customHeight="1">
      <c r="A78" s="7" t="n"/>
      <c r="B78" s="7" t="n"/>
      <c r="C78" s="7" t="n"/>
      <c r="D78" s="7" t="n"/>
      <c r="E78" s="8" t="n"/>
      <c r="F78" s="8" t="n"/>
      <c r="G78" s="7" t="n"/>
      <c r="H78" s="7" t="n"/>
      <c r="I78" s="7" t="n"/>
      <c r="J78" s="7" t="n"/>
      <c r="K78" s="7" t="n"/>
      <c r="L78" s="7" t="n"/>
      <c r="M78" s="7" t="n"/>
      <c r="N78" s="7" t="n"/>
      <c r="O78" s="7" t="n"/>
      <c r="P78" s="7" t="n"/>
      <c r="Q78" s="7" t="n"/>
      <c r="R78" s="7" t="n"/>
      <c r="S78" s="7" t="n"/>
      <c r="T78" s="7" t="n"/>
      <c r="U78" s="7" t="n"/>
      <c r="V78" s="7" t="n"/>
      <c r="W78" s="9" t="n"/>
      <c r="X78" s="9" t="n"/>
      <c r="Y78" s="10">
        <f>IF(OR(W78="",X78="",X78=0),"",W78/X78-1)</f>
        <v/>
      </c>
      <c r="Z78" s="7" t="n"/>
      <c r="AA78" s="7" t="n"/>
      <c r="AB78" s="9" t="n"/>
      <c r="AC78" s="11">
        <f>IF(OR(P78="",W78=""),"",P78*W78+N(AB78))</f>
        <v/>
      </c>
      <c r="AD78" s="12">
        <f>IF(AC78="","",LOOKUP(AC78,Alçadas!$A$6:$A$9,Alçadas!$C$6:$C$9))</f>
        <v/>
      </c>
      <c r="AE78" s="7" t="n"/>
      <c r="AF78" s="8" t="n"/>
      <c r="AG78" s="7" t="n"/>
      <c r="AH78" s="9" t="n"/>
      <c r="AI78" s="11">
        <f>IF(OR(AC78="",AH78=""),"",AH78-AC78)</f>
        <v/>
      </c>
      <c r="AJ78" s="7" t="n"/>
      <c r="AK78" s="7" t="n"/>
      <c r="AL78" s="8" t="n"/>
      <c r="AM78" s="7" t="n"/>
      <c r="AN78" s="8" t="n"/>
      <c r="AO78" s="13">
        <f>IF(OR(AN78="",AA78=""),"",AN78+AA78)</f>
        <v/>
      </c>
      <c r="AP78" s="8" t="n"/>
      <c r="AQ78" s="7" t="n"/>
      <c r="AR78" s="7" t="n"/>
      <c r="AS78" s="14">
        <f>IF(OR(AQ78="",P78=""),"",AQ78-P78)</f>
        <v/>
      </c>
      <c r="AT78" s="7" t="n"/>
      <c r="AU78" s="7" t="n"/>
      <c r="AV78" s="9" t="n"/>
      <c r="AW78" s="11">
        <f>IF(OR(AV78="",AC78=""),"",AV78-AC78)</f>
        <v/>
      </c>
      <c r="AX78" s="8" t="n"/>
      <c r="AY78" s="7" t="n"/>
      <c r="AZ78" s="8" t="n"/>
      <c r="BA78" s="7" t="n"/>
      <c r="BB78" s="7" t="n"/>
      <c r="BC78" s="7" t="n"/>
      <c r="BD78" s="14">
        <f>IF(OR(AP78="",E78=""),"",AP78-E78)</f>
        <v/>
      </c>
      <c r="BE78" s="11">
        <f>IF(OR(P78="",W78="",X78=""),"",(X78-W78)*P78)</f>
        <v/>
      </c>
      <c r="BF78" s="12">
        <f>IF(OR(AP78="",AO78=""),"",IF(AP78&lt;=AO78,"Sim","Não"))</f>
        <v/>
      </c>
    </row>
    <row r="79" ht="18" customHeight="1">
      <c r="A79" s="7" t="n"/>
      <c r="B79" s="7" t="n"/>
      <c r="C79" s="7" t="n"/>
      <c r="D79" s="7" t="n"/>
      <c r="E79" s="8" t="n"/>
      <c r="F79" s="8" t="n"/>
      <c r="G79" s="7" t="n"/>
      <c r="H79" s="7" t="n"/>
      <c r="I79" s="7" t="n"/>
      <c r="J79" s="7" t="n"/>
      <c r="K79" s="7" t="n"/>
      <c r="L79" s="7" t="n"/>
      <c r="M79" s="7" t="n"/>
      <c r="N79" s="7" t="n"/>
      <c r="O79" s="7" t="n"/>
      <c r="P79" s="7" t="n"/>
      <c r="Q79" s="7" t="n"/>
      <c r="R79" s="7" t="n"/>
      <c r="S79" s="7" t="n"/>
      <c r="T79" s="7" t="n"/>
      <c r="U79" s="7" t="n"/>
      <c r="V79" s="7" t="n"/>
      <c r="W79" s="9" t="n"/>
      <c r="X79" s="9" t="n"/>
      <c r="Y79" s="10">
        <f>IF(OR(W79="",X79="",X79=0),"",W79/X79-1)</f>
        <v/>
      </c>
      <c r="Z79" s="7" t="n"/>
      <c r="AA79" s="7" t="n"/>
      <c r="AB79" s="9" t="n"/>
      <c r="AC79" s="11">
        <f>IF(OR(P79="",W79=""),"",P79*W79+N(AB79))</f>
        <v/>
      </c>
      <c r="AD79" s="12">
        <f>IF(AC79="","",LOOKUP(AC79,Alçadas!$A$6:$A$9,Alçadas!$C$6:$C$9))</f>
        <v/>
      </c>
      <c r="AE79" s="7" t="n"/>
      <c r="AF79" s="8" t="n"/>
      <c r="AG79" s="7" t="n"/>
      <c r="AH79" s="9" t="n"/>
      <c r="AI79" s="11">
        <f>IF(OR(AC79="",AH79=""),"",AH79-AC79)</f>
        <v/>
      </c>
      <c r="AJ79" s="7" t="n"/>
      <c r="AK79" s="7" t="n"/>
      <c r="AL79" s="8" t="n"/>
      <c r="AM79" s="7" t="n"/>
      <c r="AN79" s="8" t="n"/>
      <c r="AO79" s="13">
        <f>IF(OR(AN79="",AA79=""),"",AN79+AA79)</f>
        <v/>
      </c>
      <c r="AP79" s="8" t="n"/>
      <c r="AQ79" s="7" t="n"/>
      <c r="AR79" s="7" t="n"/>
      <c r="AS79" s="14">
        <f>IF(OR(AQ79="",P79=""),"",AQ79-P79)</f>
        <v/>
      </c>
      <c r="AT79" s="7" t="n"/>
      <c r="AU79" s="7" t="n"/>
      <c r="AV79" s="9" t="n"/>
      <c r="AW79" s="11">
        <f>IF(OR(AV79="",AC79=""),"",AV79-AC79)</f>
        <v/>
      </c>
      <c r="AX79" s="8" t="n"/>
      <c r="AY79" s="7" t="n"/>
      <c r="AZ79" s="8" t="n"/>
      <c r="BA79" s="7" t="n"/>
      <c r="BB79" s="7" t="n"/>
      <c r="BC79" s="7" t="n"/>
      <c r="BD79" s="14">
        <f>IF(OR(AP79="",E79=""),"",AP79-E79)</f>
        <v/>
      </c>
      <c r="BE79" s="11">
        <f>IF(OR(P79="",W79="",X79=""),"",(X79-W79)*P79)</f>
        <v/>
      </c>
      <c r="BF79" s="12">
        <f>IF(OR(AP79="",AO79=""),"",IF(AP79&lt;=AO79,"Sim","Não"))</f>
        <v/>
      </c>
    </row>
    <row r="80" ht="18" customHeight="1">
      <c r="A80" s="7" t="n"/>
      <c r="B80" s="7" t="n"/>
      <c r="C80" s="7" t="n"/>
      <c r="D80" s="7" t="n"/>
      <c r="E80" s="8" t="n"/>
      <c r="F80" s="8" t="n"/>
      <c r="G80" s="7" t="n"/>
      <c r="H80" s="7" t="n"/>
      <c r="I80" s="7" t="n"/>
      <c r="J80" s="7" t="n"/>
      <c r="K80" s="7" t="n"/>
      <c r="L80" s="7" t="n"/>
      <c r="M80" s="7" t="n"/>
      <c r="N80" s="7" t="n"/>
      <c r="O80" s="7" t="n"/>
      <c r="P80" s="7" t="n"/>
      <c r="Q80" s="7" t="n"/>
      <c r="R80" s="7" t="n"/>
      <c r="S80" s="7" t="n"/>
      <c r="T80" s="7" t="n"/>
      <c r="U80" s="7" t="n"/>
      <c r="V80" s="7" t="n"/>
      <c r="W80" s="9" t="n"/>
      <c r="X80" s="9" t="n"/>
      <c r="Y80" s="10">
        <f>IF(OR(W80="",X80="",X80=0),"",W80/X80-1)</f>
        <v/>
      </c>
      <c r="Z80" s="7" t="n"/>
      <c r="AA80" s="7" t="n"/>
      <c r="AB80" s="9" t="n"/>
      <c r="AC80" s="11">
        <f>IF(OR(P80="",W80=""),"",P80*W80+N(AB80))</f>
        <v/>
      </c>
      <c r="AD80" s="12">
        <f>IF(AC80="","",LOOKUP(AC80,Alçadas!$A$6:$A$9,Alçadas!$C$6:$C$9))</f>
        <v/>
      </c>
      <c r="AE80" s="7" t="n"/>
      <c r="AF80" s="8" t="n"/>
      <c r="AG80" s="7" t="n"/>
      <c r="AH80" s="9" t="n"/>
      <c r="AI80" s="11">
        <f>IF(OR(AC80="",AH80=""),"",AH80-AC80)</f>
        <v/>
      </c>
      <c r="AJ80" s="7" t="n"/>
      <c r="AK80" s="7" t="n"/>
      <c r="AL80" s="8" t="n"/>
      <c r="AM80" s="7" t="n"/>
      <c r="AN80" s="8" t="n"/>
      <c r="AO80" s="13">
        <f>IF(OR(AN80="",AA80=""),"",AN80+AA80)</f>
        <v/>
      </c>
      <c r="AP80" s="8" t="n"/>
      <c r="AQ80" s="7" t="n"/>
      <c r="AR80" s="7" t="n"/>
      <c r="AS80" s="14">
        <f>IF(OR(AQ80="",P80=""),"",AQ80-P80)</f>
        <v/>
      </c>
      <c r="AT80" s="7" t="n"/>
      <c r="AU80" s="7" t="n"/>
      <c r="AV80" s="9" t="n"/>
      <c r="AW80" s="11">
        <f>IF(OR(AV80="",AC80=""),"",AV80-AC80)</f>
        <v/>
      </c>
      <c r="AX80" s="8" t="n"/>
      <c r="AY80" s="7" t="n"/>
      <c r="AZ80" s="8" t="n"/>
      <c r="BA80" s="7" t="n"/>
      <c r="BB80" s="7" t="n"/>
      <c r="BC80" s="7" t="n"/>
      <c r="BD80" s="14">
        <f>IF(OR(AP80="",E80=""),"",AP80-E80)</f>
        <v/>
      </c>
      <c r="BE80" s="11">
        <f>IF(OR(P80="",W80="",X80=""),"",(X80-W80)*P80)</f>
        <v/>
      </c>
      <c r="BF80" s="12">
        <f>IF(OR(AP80="",AO80=""),"",IF(AP80&lt;=AO80,"Sim","Não"))</f>
        <v/>
      </c>
    </row>
    <row r="81" ht="18" customHeight="1">
      <c r="A81" s="7" t="n"/>
      <c r="B81" s="7" t="n"/>
      <c r="C81" s="7" t="n"/>
      <c r="D81" s="7" t="n"/>
      <c r="E81" s="8" t="n"/>
      <c r="F81" s="8" t="n"/>
      <c r="G81" s="7" t="n"/>
      <c r="H81" s="7" t="n"/>
      <c r="I81" s="7" t="n"/>
      <c r="J81" s="7" t="n"/>
      <c r="K81" s="7" t="n"/>
      <c r="L81" s="7" t="n"/>
      <c r="M81" s="7" t="n"/>
      <c r="N81" s="7" t="n"/>
      <c r="O81" s="7" t="n"/>
      <c r="P81" s="7" t="n"/>
      <c r="Q81" s="7" t="n"/>
      <c r="R81" s="7" t="n"/>
      <c r="S81" s="7" t="n"/>
      <c r="T81" s="7" t="n"/>
      <c r="U81" s="7" t="n"/>
      <c r="V81" s="7" t="n"/>
      <c r="W81" s="9" t="n"/>
      <c r="X81" s="9" t="n"/>
      <c r="Y81" s="10">
        <f>IF(OR(W81="",X81="",X81=0),"",W81/X81-1)</f>
        <v/>
      </c>
      <c r="Z81" s="7" t="n"/>
      <c r="AA81" s="7" t="n"/>
      <c r="AB81" s="9" t="n"/>
      <c r="AC81" s="11">
        <f>IF(OR(P81="",W81=""),"",P81*W81+N(AB81))</f>
        <v/>
      </c>
      <c r="AD81" s="12">
        <f>IF(AC81="","",LOOKUP(AC81,Alçadas!$A$6:$A$9,Alçadas!$C$6:$C$9))</f>
        <v/>
      </c>
      <c r="AE81" s="7" t="n"/>
      <c r="AF81" s="8" t="n"/>
      <c r="AG81" s="7" t="n"/>
      <c r="AH81" s="9" t="n"/>
      <c r="AI81" s="11">
        <f>IF(OR(AC81="",AH81=""),"",AH81-AC81)</f>
        <v/>
      </c>
      <c r="AJ81" s="7" t="n"/>
      <c r="AK81" s="7" t="n"/>
      <c r="AL81" s="8" t="n"/>
      <c r="AM81" s="7" t="n"/>
      <c r="AN81" s="8" t="n"/>
      <c r="AO81" s="13">
        <f>IF(OR(AN81="",AA81=""),"",AN81+AA81)</f>
        <v/>
      </c>
      <c r="AP81" s="8" t="n"/>
      <c r="AQ81" s="7" t="n"/>
      <c r="AR81" s="7" t="n"/>
      <c r="AS81" s="14">
        <f>IF(OR(AQ81="",P81=""),"",AQ81-P81)</f>
        <v/>
      </c>
      <c r="AT81" s="7" t="n"/>
      <c r="AU81" s="7" t="n"/>
      <c r="AV81" s="9" t="n"/>
      <c r="AW81" s="11">
        <f>IF(OR(AV81="",AC81=""),"",AV81-AC81)</f>
        <v/>
      </c>
      <c r="AX81" s="8" t="n"/>
      <c r="AY81" s="7" t="n"/>
      <c r="AZ81" s="8" t="n"/>
      <c r="BA81" s="7" t="n"/>
      <c r="BB81" s="7" t="n"/>
      <c r="BC81" s="7" t="n"/>
      <c r="BD81" s="14">
        <f>IF(OR(AP81="",E81=""),"",AP81-E81)</f>
        <v/>
      </c>
      <c r="BE81" s="11">
        <f>IF(OR(P81="",W81="",X81=""),"",(X81-W81)*P81)</f>
        <v/>
      </c>
      <c r="BF81" s="12">
        <f>IF(OR(AP81="",AO81=""),"",IF(AP81&lt;=AO81,"Sim","Não"))</f>
        <v/>
      </c>
    </row>
    <row r="82" ht="18" customHeight="1">
      <c r="A82" s="7" t="n"/>
      <c r="B82" s="7" t="n"/>
      <c r="C82" s="7" t="n"/>
      <c r="D82" s="7" t="n"/>
      <c r="E82" s="8" t="n"/>
      <c r="F82" s="8" t="n"/>
      <c r="G82" s="7" t="n"/>
      <c r="H82" s="7" t="n"/>
      <c r="I82" s="7" t="n"/>
      <c r="J82" s="7" t="n"/>
      <c r="K82" s="7" t="n"/>
      <c r="L82" s="7" t="n"/>
      <c r="M82" s="7" t="n"/>
      <c r="N82" s="7" t="n"/>
      <c r="O82" s="7" t="n"/>
      <c r="P82" s="7" t="n"/>
      <c r="Q82" s="7" t="n"/>
      <c r="R82" s="7" t="n"/>
      <c r="S82" s="7" t="n"/>
      <c r="T82" s="7" t="n"/>
      <c r="U82" s="7" t="n"/>
      <c r="V82" s="7" t="n"/>
      <c r="W82" s="9" t="n"/>
      <c r="X82" s="9" t="n"/>
      <c r="Y82" s="10">
        <f>IF(OR(W82="",X82="",X82=0),"",W82/X82-1)</f>
        <v/>
      </c>
      <c r="Z82" s="7" t="n"/>
      <c r="AA82" s="7" t="n"/>
      <c r="AB82" s="9" t="n"/>
      <c r="AC82" s="11">
        <f>IF(OR(P82="",W82=""),"",P82*W82+N(AB82))</f>
        <v/>
      </c>
      <c r="AD82" s="12">
        <f>IF(AC82="","",LOOKUP(AC82,Alçadas!$A$6:$A$9,Alçadas!$C$6:$C$9))</f>
        <v/>
      </c>
      <c r="AE82" s="7" t="n"/>
      <c r="AF82" s="8" t="n"/>
      <c r="AG82" s="7" t="n"/>
      <c r="AH82" s="9" t="n"/>
      <c r="AI82" s="11">
        <f>IF(OR(AC82="",AH82=""),"",AH82-AC82)</f>
        <v/>
      </c>
      <c r="AJ82" s="7" t="n"/>
      <c r="AK82" s="7" t="n"/>
      <c r="AL82" s="8" t="n"/>
      <c r="AM82" s="7" t="n"/>
      <c r="AN82" s="8" t="n"/>
      <c r="AO82" s="13">
        <f>IF(OR(AN82="",AA82=""),"",AN82+AA82)</f>
        <v/>
      </c>
      <c r="AP82" s="8" t="n"/>
      <c r="AQ82" s="7" t="n"/>
      <c r="AR82" s="7" t="n"/>
      <c r="AS82" s="14">
        <f>IF(OR(AQ82="",P82=""),"",AQ82-P82)</f>
        <v/>
      </c>
      <c r="AT82" s="7" t="n"/>
      <c r="AU82" s="7" t="n"/>
      <c r="AV82" s="9" t="n"/>
      <c r="AW82" s="11">
        <f>IF(OR(AV82="",AC82=""),"",AV82-AC82)</f>
        <v/>
      </c>
      <c r="AX82" s="8" t="n"/>
      <c r="AY82" s="7" t="n"/>
      <c r="AZ82" s="8" t="n"/>
      <c r="BA82" s="7" t="n"/>
      <c r="BB82" s="7" t="n"/>
      <c r="BC82" s="7" t="n"/>
      <c r="BD82" s="14">
        <f>IF(OR(AP82="",E82=""),"",AP82-E82)</f>
        <v/>
      </c>
      <c r="BE82" s="11">
        <f>IF(OR(P82="",W82="",X82=""),"",(X82-W82)*P82)</f>
        <v/>
      </c>
      <c r="BF82" s="12">
        <f>IF(OR(AP82="",AO82=""),"",IF(AP82&lt;=AO82,"Sim","Não"))</f>
        <v/>
      </c>
    </row>
    <row r="83" ht="18" customHeight="1">
      <c r="A83" s="7" t="n"/>
      <c r="B83" s="7" t="n"/>
      <c r="C83" s="7" t="n"/>
      <c r="D83" s="7" t="n"/>
      <c r="E83" s="8" t="n"/>
      <c r="F83" s="8" t="n"/>
      <c r="G83" s="7" t="n"/>
      <c r="H83" s="7" t="n"/>
      <c r="I83" s="7" t="n"/>
      <c r="J83" s="7" t="n"/>
      <c r="K83" s="7" t="n"/>
      <c r="L83" s="7" t="n"/>
      <c r="M83" s="7" t="n"/>
      <c r="N83" s="7" t="n"/>
      <c r="O83" s="7" t="n"/>
      <c r="P83" s="7" t="n"/>
      <c r="Q83" s="7" t="n"/>
      <c r="R83" s="7" t="n"/>
      <c r="S83" s="7" t="n"/>
      <c r="T83" s="7" t="n"/>
      <c r="U83" s="7" t="n"/>
      <c r="V83" s="7" t="n"/>
      <c r="W83" s="9" t="n"/>
      <c r="X83" s="9" t="n"/>
      <c r="Y83" s="10">
        <f>IF(OR(W83="",X83="",X83=0),"",W83/X83-1)</f>
        <v/>
      </c>
      <c r="Z83" s="7" t="n"/>
      <c r="AA83" s="7" t="n"/>
      <c r="AB83" s="9" t="n"/>
      <c r="AC83" s="11">
        <f>IF(OR(P83="",W83=""),"",P83*W83+N(AB83))</f>
        <v/>
      </c>
      <c r="AD83" s="12">
        <f>IF(AC83="","",LOOKUP(AC83,Alçadas!$A$6:$A$9,Alçadas!$C$6:$C$9))</f>
        <v/>
      </c>
      <c r="AE83" s="7" t="n"/>
      <c r="AF83" s="8" t="n"/>
      <c r="AG83" s="7" t="n"/>
      <c r="AH83" s="9" t="n"/>
      <c r="AI83" s="11">
        <f>IF(OR(AC83="",AH83=""),"",AH83-AC83)</f>
        <v/>
      </c>
      <c r="AJ83" s="7" t="n"/>
      <c r="AK83" s="7" t="n"/>
      <c r="AL83" s="8" t="n"/>
      <c r="AM83" s="7" t="n"/>
      <c r="AN83" s="8" t="n"/>
      <c r="AO83" s="13">
        <f>IF(OR(AN83="",AA83=""),"",AN83+AA83)</f>
        <v/>
      </c>
      <c r="AP83" s="8" t="n"/>
      <c r="AQ83" s="7" t="n"/>
      <c r="AR83" s="7" t="n"/>
      <c r="AS83" s="14">
        <f>IF(OR(AQ83="",P83=""),"",AQ83-P83)</f>
        <v/>
      </c>
      <c r="AT83" s="7" t="n"/>
      <c r="AU83" s="7" t="n"/>
      <c r="AV83" s="9" t="n"/>
      <c r="AW83" s="11">
        <f>IF(OR(AV83="",AC83=""),"",AV83-AC83)</f>
        <v/>
      </c>
      <c r="AX83" s="8" t="n"/>
      <c r="AY83" s="7" t="n"/>
      <c r="AZ83" s="8" t="n"/>
      <c r="BA83" s="7" t="n"/>
      <c r="BB83" s="7" t="n"/>
      <c r="BC83" s="7" t="n"/>
      <c r="BD83" s="14">
        <f>IF(OR(AP83="",E83=""),"",AP83-E83)</f>
        <v/>
      </c>
      <c r="BE83" s="11">
        <f>IF(OR(P83="",W83="",X83=""),"",(X83-W83)*P83)</f>
        <v/>
      </c>
      <c r="BF83" s="12">
        <f>IF(OR(AP83="",AO83=""),"",IF(AP83&lt;=AO83,"Sim","Não"))</f>
        <v/>
      </c>
    </row>
    <row r="84" ht="18" customHeight="1">
      <c r="A84" s="7" t="n"/>
      <c r="B84" s="7" t="n"/>
      <c r="C84" s="7" t="n"/>
      <c r="D84" s="7" t="n"/>
      <c r="E84" s="8" t="n"/>
      <c r="F84" s="8" t="n"/>
      <c r="G84" s="7" t="n"/>
      <c r="H84" s="7" t="n"/>
      <c r="I84" s="7" t="n"/>
      <c r="J84" s="7" t="n"/>
      <c r="K84" s="7" t="n"/>
      <c r="L84" s="7" t="n"/>
      <c r="M84" s="7" t="n"/>
      <c r="N84" s="7" t="n"/>
      <c r="O84" s="7" t="n"/>
      <c r="P84" s="7" t="n"/>
      <c r="Q84" s="7" t="n"/>
      <c r="R84" s="7" t="n"/>
      <c r="S84" s="7" t="n"/>
      <c r="T84" s="7" t="n"/>
      <c r="U84" s="7" t="n"/>
      <c r="V84" s="7" t="n"/>
      <c r="W84" s="9" t="n"/>
      <c r="X84" s="9" t="n"/>
      <c r="Y84" s="10">
        <f>IF(OR(W84="",X84="",X84=0),"",W84/X84-1)</f>
        <v/>
      </c>
      <c r="Z84" s="7" t="n"/>
      <c r="AA84" s="7" t="n"/>
      <c r="AB84" s="9" t="n"/>
      <c r="AC84" s="11">
        <f>IF(OR(P84="",W84=""),"",P84*W84+N(AB84))</f>
        <v/>
      </c>
      <c r="AD84" s="12">
        <f>IF(AC84="","",LOOKUP(AC84,Alçadas!$A$6:$A$9,Alçadas!$C$6:$C$9))</f>
        <v/>
      </c>
      <c r="AE84" s="7" t="n"/>
      <c r="AF84" s="8" t="n"/>
      <c r="AG84" s="7" t="n"/>
      <c r="AH84" s="9" t="n"/>
      <c r="AI84" s="11">
        <f>IF(OR(AC84="",AH84=""),"",AH84-AC84)</f>
        <v/>
      </c>
      <c r="AJ84" s="7" t="n"/>
      <c r="AK84" s="7" t="n"/>
      <c r="AL84" s="8" t="n"/>
      <c r="AM84" s="7" t="n"/>
      <c r="AN84" s="8" t="n"/>
      <c r="AO84" s="13">
        <f>IF(OR(AN84="",AA84=""),"",AN84+AA84)</f>
        <v/>
      </c>
      <c r="AP84" s="8" t="n"/>
      <c r="AQ84" s="7" t="n"/>
      <c r="AR84" s="7" t="n"/>
      <c r="AS84" s="14">
        <f>IF(OR(AQ84="",P84=""),"",AQ84-P84)</f>
        <v/>
      </c>
      <c r="AT84" s="7" t="n"/>
      <c r="AU84" s="7" t="n"/>
      <c r="AV84" s="9" t="n"/>
      <c r="AW84" s="11">
        <f>IF(OR(AV84="",AC84=""),"",AV84-AC84)</f>
        <v/>
      </c>
      <c r="AX84" s="8" t="n"/>
      <c r="AY84" s="7" t="n"/>
      <c r="AZ84" s="8" t="n"/>
      <c r="BA84" s="7" t="n"/>
      <c r="BB84" s="7" t="n"/>
      <c r="BC84" s="7" t="n"/>
      <c r="BD84" s="14">
        <f>IF(OR(AP84="",E84=""),"",AP84-E84)</f>
        <v/>
      </c>
      <c r="BE84" s="11">
        <f>IF(OR(P84="",W84="",X84=""),"",(X84-W84)*P84)</f>
        <v/>
      </c>
      <c r="BF84" s="12">
        <f>IF(OR(AP84="",AO84=""),"",IF(AP84&lt;=AO84,"Sim","Não"))</f>
        <v/>
      </c>
    </row>
    <row r="85" ht="18" customHeight="1">
      <c r="A85" s="7" t="n"/>
      <c r="B85" s="7" t="n"/>
      <c r="C85" s="7" t="n"/>
      <c r="D85" s="7" t="n"/>
      <c r="E85" s="8" t="n"/>
      <c r="F85" s="8" t="n"/>
      <c r="G85" s="7" t="n"/>
      <c r="H85" s="7" t="n"/>
      <c r="I85" s="7" t="n"/>
      <c r="J85" s="7" t="n"/>
      <c r="K85" s="7" t="n"/>
      <c r="L85" s="7" t="n"/>
      <c r="M85" s="7" t="n"/>
      <c r="N85" s="7" t="n"/>
      <c r="O85" s="7" t="n"/>
      <c r="P85" s="7" t="n"/>
      <c r="Q85" s="7" t="n"/>
      <c r="R85" s="7" t="n"/>
      <c r="S85" s="7" t="n"/>
      <c r="T85" s="7" t="n"/>
      <c r="U85" s="7" t="n"/>
      <c r="V85" s="7" t="n"/>
      <c r="W85" s="9" t="n"/>
      <c r="X85" s="9" t="n"/>
      <c r="Y85" s="10">
        <f>IF(OR(W85="",X85="",X85=0),"",W85/X85-1)</f>
        <v/>
      </c>
      <c r="Z85" s="7" t="n"/>
      <c r="AA85" s="7" t="n"/>
      <c r="AB85" s="9" t="n"/>
      <c r="AC85" s="11">
        <f>IF(OR(P85="",W85=""),"",P85*W85+N(AB85))</f>
        <v/>
      </c>
      <c r="AD85" s="12">
        <f>IF(AC85="","",LOOKUP(AC85,Alçadas!$A$6:$A$9,Alçadas!$C$6:$C$9))</f>
        <v/>
      </c>
      <c r="AE85" s="7" t="n"/>
      <c r="AF85" s="8" t="n"/>
      <c r="AG85" s="7" t="n"/>
      <c r="AH85" s="9" t="n"/>
      <c r="AI85" s="11">
        <f>IF(OR(AC85="",AH85=""),"",AH85-AC85)</f>
        <v/>
      </c>
      <c r="AJ85" s="7" t="n"/>
      <c r="AK85" s="7" t="n"/>
      <c r="AL85" s="8" t="n"/>
      <c r="AM85" s="7" t="n"/>
      <c r="AN85" s="8" t="n"/>
      <c r="AO85" s="13">
        <f>IF(OR(AN85="",AA85=""),"",AN85+AA85)</f>
        <v/>
      </c>
      <c r="AP85" s="8" t="n"/>
      <c r="AQ85" s="7" t="n"/>
      <c r="AR85" s="7" t="n"/>
      <c r="AS85" s="14">
        <f>IF(OR(AQ85="",P85=""),"",AQ85-P85)</f>
        <v/>
      </c>
      <c r="AT85" s="7" t="n"/>
      <c r="AU85" s="7" t="n"/>
      <c r="AV85" s="9" t="n"/>
      <c r="AW85" s="11">
        <f>IF(OR(AV85="",AC85=""),"",AV85-AC85)</f>
        <v/>
      </c>
      <c r="AX85" s="8" t="n"/>
      <c r="AY85" s="7" t="n"/>
      <c r="AZ85" s="8" t="n"/>
      <c r="BA85" s="7" t="n"/>
      <c r="BB85" s="7" t="n"/>
      <c r="BC85" s="7" t="n"/>
      <c r="BD85" s="14">
        <f>IF(OR(AP85="",E85=""),"",AP85-E85)</f>
        <v/>
      </c>
      <c r="BE85" s="11">
        <f>IF(OR(P85="",W85="",X85=""),"",(X85-W85)*P85)</f>
        <v/>
      </c>
      <c r="BF85" s="12">
        <f>IF(OR(AP85="",AO85=""),"",IF(AP85&lt;=AO85,"Sim","Não"))</f>
        <v/>
      </c>
    </row>
    <row r="86" ht="18" customHeight="1">
      <c r="A86" s="7" t="n"/>
      <c r="B86" s="7" t="n"/>
      <c r="C86" s="7" t="n"/>
      <c r="D86" s="7" t="n"/>
      <c r="E86" s="8" t="n"/>
      <c r="F86" s="8" t="n"/>
      <c r="G86" s="7" t="n"/>
      <c r="H86" s="7" t="n"/>
      <c r="I86" s="7" t="n"/>
      <c r="J86" s="7" t="n"/>
      <c r="K86" s="7" t="n"/>
      <c r="L86" s="7" t="n"/>
      <c r="M86" s="7" t="n"/>
      <c r="N86" s="7" t="n"/>
      <c r="O86" s="7" t="n"/>
      <c r="P86" s="7" t="n"/>
      <c r="Q86" s="7" t="n"/>
      <c r="R86" s="7" t="n"/>
      <c r="S86" s="7" t="n"/>
      <c r="T86" s="7" t="n"/>
      <c r="U86" s="7" t="n"/>
      <c r="V86" s="7" t="n"/>
      <c r="W86" s="9" t="n"/>
      <c r="X86" s="9" t="n"/>
      <c r="Y86" s="10">
        <f>IF(OR(W86="",X86="",X86=0),"",W86/X86-1)</f>
        <v/>
      </c>
      <c r="Z86" s="7" t="n"/>
      <c r="AA86" s="7" t="n"/>
      <c r="AB86" s="9" t="n"/>
      <c r="AC86" s="11">
        <f>IF(OR(P86="",W86=""),"",P86*W86+N(AB86))</f>
        <v/>
      </c>
      <c r="AD86" s="12">
        <f>IF(AC86="","",LOOKUP(AC86,Alçadas!$A$6:$A$9,Alçadas!$C$6:$C$9))</f>
        <v/>
      </c>
      <c r="AE86" s="7" t="n"/>
      <c r="AF86" s="8" t="n"/>
      <c r="AG86" s="7" t="n"/>
      <c r="AH86" s="9" t="n"/>
      <c r="AI86" s="11">
        <f>IF(OR(AC86="",AH86=""),"",AH86-AC86)</f>
        <v/>
      </c>
      <c r="AJ86" s="7" t="n"/>
      <c r="AK86" s="7" t="n"/>
      <c r="AL86" s="8" t="n"/>
      <c r="AM86" s="7" t="n"/>
      <c r="AN86" s="8" t="n"/>
      <c r="AO86" s="13">
        <f>IF(OR(AN86="",AA86=""),"",AN86+AA86)</f>
        <v/>
      </c>
      <c r="AP86" s="8" t="n"/>
      <c r="AQ86" s="7" t="n"/>
      <c r="AR86" s="7" t="n"/>
      <c r="AS86" s="14">
        <f>IF(OR(AQ86="",P86=""),"",AQ86-P86)</f>
        <v/>
      </c>
      <c r="AT86" s="7" t="n"/>
      <c r="AU86" s="7" t="n"/>
      <c r="AV86" s="9" t="n"/>
      <c r="AW86" s="11">
        <f>IF(OR(AV86="",AC86=""),"",AV86-AC86)</f>
        <v/>
      </c>
      <c r="AX86" s="8" t="n"/>
      <c r="AY86" s="7" t="n"/>
      <c r="AZ86" s="8" t="n"/>
      <c r="BA86" s="7" t="n"/>
      <c r="BB86" s="7" t="n"/>
      <c r="BC86" s="7" t="n"/>
      <c r="BD86" s="14">
        <f>IF(OR(AP86="",E86=""),"",AP86-E86)</f>
        <v/>
      </c>
      <c r="BE86" s="11">
        <f>IF(OR(P86="",W86="",X86=""),"",(X86-W86)*P86)</f>
        <v/>
      </c>
      <c r="BF86" s="12">
        <f>IF(OR(AP86="",AO86=""),"",IF(AP86&lt;=AO86,"Sim","Não"))</f>
        <v/>
      </c>
    </row>
    <row r="87" ht="18" customHeight="1">
      <c r="A87" s="7" t="n"/>
      <c r="B87" s="7" t="n"/>
      <c r="C87" s="7" t="n"/>
      <c r="D87" s="7" t="n"/>
      <c r="E87" s="8" t="n"/>
      <c r="F87" s="8" t="n"/>
      <c r="G87" s="7" t="n"/>
      <c r="H87" s="7" t="n"/>
      <c r="I87" s="7" t="n"/>
      <c r="J87" s="7" t="n"/>
      <c r="K87" s="7" t="n"/>
      <c r="L87" s="7" t="n"/>
      <c r="M87" s="7" t="n"/>
      <c r="N87" s="7" t="n"/>
      <c r="O87" s="7" t="n"/>
      <c r="P87" s="7" t="n"/>
      <c r="Q87" s="7" t="n"/>
      <c r="R87" s="7" t="n"/>
      <c r="S87" s="7" t="n"/>
      <c r="T87" s="7" t="n"/>
      <c r="U87" s="7" t="n"/>
      <c r="V87" s="7" t="n"/>
      <c r="W87" s="9" t="n"/>
      <c r="X87" s="9" t="n"/>
      <c r="Y87" s="10">
        <f>IF(OR(W87="",X87="",X87=0),"",W87/X87-1)</f>
        <v/>
      </c>
      <c r="Z87" s="7" t="n"/>
      <c r="AA87" s="7" t="n"/>
      <c r="AB87" s="9" t="n"/>
      <c r="AC87" s="11">
        <f>IF(OR(P87="",W87=""),"",P87*W87+N(AB87))</f>
        <v/>
      </c>
      <c r="AD87" s="12">
        <f>IF(AC87="","",LOOKUP(AC87,Alçadas!$A$6:$A$9,Alçadas!$C$6:$C$9))</f>
        <v/>
      </c>
      <c r="AE87" s="7" t="n"/>
      <c r="AF87" s="8" t="n"/>
      <c r="AG87" s="7" t="n"/>
      <c r="AH87" s="9" t="n"/>
      <c r="AI87" s="11">
        <f>IF(OR(AC87="",AH87=""),"",AH87-AC87)</f>
        <v/>
      </c>
      <c r="AJ87" s="7" t="n"/>
      <c r="AK87" s="7" t="n"/>
      <c r="AL87" s="8" t="n"/>
      <c r="AM87" s="7" t="n"/>
      <c r="AN87" s="8" t="n"/>
      <c r="AO87" s="13">
        <f>IF(OR(AN87="",AA87=""),"",AN87+AA87)</f>
        <v/>
      </c>
      <c r="AP87" s="8" t="n"/>
      <c r="AQ87" s="7" t="n"/>
      <c r="AR87" s="7" t="n"/>
      <c r="AS87" s="14">
        <f>IF(OR(AQ87="",P87=""),"",AQ87-P87)</f>
        <v/>
      </c>
      <c r="AT87" s="7" t="n"/>
      <c r="AU87" s="7" t="n"/>
      <c r="AV87" s="9" t="n"/>
      <c r="AW87" s="11">
        <f>IF(OR(AV87="",AC87=""),"",AV87-AC87)</f>
        <v/>
      </c>
      <c r="AX87" s="8" t="n"/>
      <c r="AY87" s="7" t="n"/>
      <c r="AZ87" s="8" t="n"/>
      <c r="BA87" s="7" t="n"/>
      <c r="BB87" s="7" t="n"/>
      <c r="BC87" s="7" t="n"/>
      <c r="BD87" s="14">
        <f>IF(OR(AP87="",E87=""),"",AP87-E87)</f>
        <v/>
      </c>
      <c r="BE87" s="11">
        <f>IF(OR(P87="",W87="",X87=""),"",(X87-W87)*P87)</f>
        <v/>
      </c>
      <c r="BF87" s="12">
        <f>IF(OR(AP87="",AO87=""),"",IF(AP87&lt;=AO87,"Sim","Não"))</f>
        <v/>
      </c>
    </row>
    <row r="88" ht="18" customHeight="1">
      <c r="A88" s="7" t="n"/>
      <c r="B88" s="7" t="n"/>
      <c r="C88" s="7" t="n"/>
      <c r="D88" s="7" t="n"/>
      <c r="E88" s="8" t="n"/>
      <c r="F88" s="8" t="n"/>
      <c r="G88" s="7" t="n"/>
      <c r="H88" s="7" t="n"/>
      <c r="I88" s="7" t="n"/>
      <c r="J88" s="7" t="n"/>
      <c r="K88" s="7" t="n"/>
      <c r="L88" s="7" t="n"/>
      <c r="M88" s="7" t="n"/>
      <c r="N88" s="7" t="n"/>
      <c r="O88" s="7" t="n"/>
      <c r="P88" s="7" t="n"/>
      <c r="Q88" s="7" t="n"/>
      <c r="R88" s="7" t="n"/>
      <c r="S88" s="7" t="n"/>
      <c r="T88" s="7" t="n"/>
      <c r="U88" s="7" t="n"/>
      <c r="V88" s="7" t="n"/>
      <c r="W88" s="9" t="n"/>
      <c r="X88" s="9" t="n"/>
      <c r="Y88" s="10">
        <f>IF(OR(W88="",X88="",X88=0),"",W88/X88-1)</f>
        <v/>
      </c>
      <c r="Z88" s="7" t="n"/>
      <c r="AA88" s="7" t="n"/>
      <c r="AB88" s="9" t="n"/>
      <c r="AC88" s="11">
        <f>IF(OR(P88="",W88=""),"",P88*W88+N(AB88))</f>
        <v/>
      </c>
      <c r="AD88" s="12">
        <f>IF(AC88="","",LOOKUP(AC88,Alçadas!$A$6:$A$9,Alçadas!$C$6:$C$9))</f>
        <v/>
      </c>
      <c r="AE88" s="7" t="n"/>
      <c r="AF88" s="8" t="n"/>
      <c r="AG88" s="7" t="n"/>
      <c r="AH88" s="9" t="n"/>
      <c r="AI88" s="11">
        <f>IF(OR(AC88="",AH88=""),"",AH88-AC88)</f>
        <v/>
      </c>
      <c r="AJ88" s="7" t="n"/>
      <c r="AK88" s="7" t="n"/>
      <c r="AL88" s="8" t="n"/>
      <c r="AM88" s="7" t="n"/>
      <c r="AN88" s="8" t="n"/>
      <c r="AO88" s="13">
        <f>IF(OR(AN88="",AA88=""),"",AN88+AA88)</f>
        <v/>
      </c>
      <c r="AP88" s="8" t="n"/>
      <c r="AQ88" s="7" t="n"/>
      <c r="AR88" s="7" t="n"/>
      <c r="AS88" s="14">
        <f>IF(OR(AQ88="",P88=""),"",AQ88-P88)</f>
        <v/>
      </c>
      <c r="AT88" s="7" t="n"/>
      <c r="AU88" s="7" t="n"/>
      <c r="AV88" s="9" t="n"/>
      <c r="AW88" s="11">
        <f>IF(OR(AV88="",AC88=""),"",AV88-AC88)</f>
        <v/>
      </c>
      <c r="AX88" s="8" t="n"/>
      <c r="AY88" s="7" t="n"/>
      <c r="AZ88" s="8" t="n"/>
      <c r="BA88" s="7" t="n"/>
      <c r="BB88" s="7" t="n"/>
      <c r="BC88" s="7" t="n"/>
      <c r="BD88" s="14">
        <f>IF(OR(AP88="",E88=""),"",AP88-E88)</f>
        <v/>
      </c>
      <c r="BE88" s="11">
        <f>IF(OR(P88="",W88="",X88=""),"",(X88-W88)*P88)</f>
        <v/>
      </c>
      <c r="BF88" s="12">
        <f>IF(OR(AP88="",AO88=""),"",IF(AP88&lt;=AO88,"Sim","Não"))</f>
        <v/>
      </c>
    </row>
    <row r="89" ht="18" customHeight="1">
      <c r="A89" s="7" t="n"/>
      <c r="B89" s="7" t="n"/>
      <c r="C89" s="7" t="n"/>
      <c r="D89" s="7" t="n"/>
      <c r="E89" s="8" t="n"/>
      <c r="F89" s="8" t="n"/>
      <c r="G89" s="7" t="n"/>
      <c r="H89" s="7" t="n"/>
      <c r="I89" s="7" t="n"/>
      <c r="J89" s="7" t="n"/>
      <c r="K89" s="7" t="n"/>
      <c r="L89" s="7" t="n"/>
      <c r="M89" s="7" t="n"/>
      <c r="N89" s="7" t="n"/>
      <c r="O89" s="7" t="n"/>
      <c r="P89" s="7" t="n"/>
      <c r="Q89" s="7" t="n"/>
      <c r="R89" s="7" t="n"/>
      <c r="S89" s="7" t="n"/>
      <c r="T89" s="7" t="n"/>
      <c r="U89" s="7" t="n"/>
      <c r="V89" s="7" t="n"/>
      <c r="W89" s="9" t="n"/>
      <c r="X89" s="9" t="n"/>
      <c r="Y89" s="10">
        <f>IF(OR(W89="",X89="",X89=0),"",W89/X89-1)</f>
        <v/>
      </c>
      <c r="Z89" s="7" t="n"/>
      <c r="AA89" s="7" t="n"/>
      <c r="AB89" s="9" t="n"/>
      <c r="AC89" s="11">
        <f>IF(OR(P89="",W89=""),"",P89*W89+N(AB89))</f>
        <v/>
      </c>
      <c r="AD89" s="12">
        <f>IF(AC89="","",LOOKUP(AC89,Alçadas!$A$6:$A$9,Alçadas!$C$6:$C$9))</f>
        <v/>
      </c>
      <c r="AE89" s="7" t="n"/>
      <c r="AF89" s="8" t="n"/>
      <c r="AG89" s="7" t="n"/>
      <c r="AH89" s="9" t="n"/>
      <c r="AI89" s="11">
        <f>IF(OR(AC89="",AH89=""),"",AH89-AC89)</f>
        <v/>
      </c>
      <c r="AJ89" s="7" t="n"/>
      <c r="AK89" s="7" t="n"/>
      <c r="AL89" s="8" t="n"/>
      <c r="AM89" s="7" t="n"/>
      <c r="AN89" s="8" t="n"/>
      <c r="AO89" s="13">
        <f>IF(OR(AN89="",AA89=""),"",AN89+AA89)</f>
        <v/>
      </c>
      <c r="AP89" s="8" t="n"/>
      <c r="AQ89" s="7" t="n"/>
      <c r="AR89" s="7" t="n"/>
      <c r="AS89" s="14">
        <f>IF(OR(AQ89="",P89=""),"",AQ89-P89)</f>
        <v/>
      </c>
      <c r="AT89" s="7" t="n"/>
      <c r="AU89" s="7" t="n"/>
      <c r="AV89" s="9" t="n"/>
      <c r="AW89" s="11">
        <f>IF(OR(AV89="",AC89=""),"",AV89-AC89)</f>
        <v/>
      </c>
      <c r="AX89" s="8" t="n"/>
      <c r="AY89" s="7" t="n"/>
      <c r="AZ89" s="8" t="n"/>
      <c r="BA89" s="7" t="n"/>
      <c r="BB89" s="7" t="n"/>
      <c r="BC89" s="7" t="n"/>
      <c r="BD89" s="14">
        <f>IF(OR(AP89="",E89=""),"",AP89-E89)</f>
        <v/>
      </c>
      <c r="BE89" s="11">
        <f>IF(OR(P89="",W89="",X89=""),"",(X89-W89)*P89)</f>
        <v/>
      </c>
      <c r="BF89" s="12">
        <f>IF(OR(AP89="",AO89=""),"",IF(AP89&lt;=AO89,"Sim","Não"))</f>
        <v/>
      </c>
    </row>
    <row r="90" ht="18" customHeight="1">
      <c r="A90" s="7" t="n"/>
      <c r="B90" s="7" t="n"/>
      <c r="C90" s="7" t="n"/>
      <c r="D90" s="7" t="n"/>
      <c r="E90" s="8" t="n"/>
      <c r="F90" s="8" t="n"/>
      <c r="G90" s="7" t="n"/>
      <c r="H90" s="7" t="n"/>
      <c r="I90" s="7" t="n"/>
      <c r="J90" s="7" t="n"/>
      <c r="K90" s="7" t="n"/>
      <c r="L90" s="7" t="n"/>
      <c r="M90" s="7" t="n"/>
      <c r="N90" s="7" t="n"/>
      <c r="O90" s="7" t="n"/>
      <c r="P90" s="7" t="n"/>
      <c r="Q90" s="7" t="n"/>
      <c r="R90" s="7" t="n"/>
      <c r="S90" s="7" t="n"/>
      <c r="T90" s="7" t="n"/>
      <c r="U90" s="7" t="n"/>
      <c r="V90" s="7" t="n"/>
      <c r="W90" s="9" t="n"/>
      <c r="X90" s="9" t="n"/>
      <c r="Y90" s="10">
        <f>IF(OR(W90="",X90="",X90=0),"",W90/X90-1)</f>
        <v/>
      </c>
      <c r="Z90" s="7" t="n"/>
      <c r="AA90" s="7" t="n"/>
      <c r="AB90" s="9" t="n"/>
      <c r="AC90" s="11">
        <f>IF(OR(P90="",W90=""),"",P90*W90+N(AB90))</f>
        <v/>
      </c>
      <c r="AD90" s="12">
        <f>IF(AC90="","",LOOKUP(AC90,Alçadas!$A$6:$A$9,Alçadas!$C$6:$C$9))</f>
        <v/>
      </c>
      <c r="AE90" s="7" t="n"/>
      <c r="AF90" s="8" t="n"/>
      <c r="AG90" s="7" t="n"/>
      <c r="AH90" s="9" t="n"/>
      <c r="AI90" s="11">
        <f>IF(OR(AC90="",AH90=""),"",AH90-AC90)</f>
        <v/>
      </c>
      <c r="AJ90" s="7" t="n"/>
      <c r="AK90" s="7" t="n"/>
      <c r="AL90" s="8" t="n"/>
      <c r="AM90" s="7" t="n"/>
      <c r="AN90" s="8" t="n"/>
      <c r="AO90" s="13">
        <f>IF(OR(AN90="",AA90=""),"",AN90+AA90)</f>
        <v/>
      </c>
      <c r="AP90" s="8" t="n"/>
      <c r="AQ90" s="7" t="n"/>
      <c r="AR90" s="7" t="n"/>
      <c r="AS90" s="14">
        <f>IF(OR(AQ90="",P90=""),"",AQ90-P90)</f>
        <v/>
      </c>
      <c r="AT90" s="7" t="n"/>
      <c r="AU90" s="7" t="n"/>
      <c r="AV90" s="9" t="n"/>
      <c r="AW90" s="11">
        <f>IF(OR(AV90="",AC90=""),"",AV90-AC90)</f>
        <v/>
      </c>
      <c r="AX90" s="8" t="n"/>
      <c r="AY90" s="7" t="n"/>
      <c r="AZ90" s="8" t="n"/>
      <c r="BA90" s="7" t="n"/>
      <c r="BB90" s="7" t="n"/>
      <c r="BC90" s="7" t="n"/>
      <c r="BD90" s="14">
        <f>IF(OR(AP90="",E90=""),"",AP90-E90)</f>
        <v/>
      </c>
      <c r="BE90" s="11">
        <f>IF(OR(P90="",W90="",X90=""),"",(X90-W90)*P90)</f>
        <v/>
      </c>
      <c r="BF90" s="12">
        <f>IF(OR(AP90="",AO90=""),"",IF(AP90&lt;=AO90,"Sim","Não"))</f>
        <v/>
      </c>
    </row>
    <row r="91" ht="18" customHeight="1">
      <c r="A91" s="7" t="n"/>
      <c r="B91" s="7" t="n"/>
      <c r="C91" s="7" t="n"/>
      <c r="D91" s="7" t="n"/>
      <c r="E91" s="8" t="n"/>
      <c r="F91" s="8" t="n"/>
      <c r="G91" s="7" t="n"/>
      <c r="H91" s="7" t="n"/>
      <c r="I91" s="7" t="n"/>
      <c r="J91" s="7" t="n"/>
      <c r="K91" s="7" t="n"/>
      <c r="L91" s="7" t="n"/>
      <c r="M91" s="7" t="n"/>
      <c r="N91" s="7" t="n"/>
      <c r="O91" s="7" t="n"/>
      <c r="P91" s="7" t="n"/>
      <c r="Q91" s="7" t="n"/>
      <c r="R91" s="7" t="n"/>
      <c r="S91" s="7" t="n"/>
      <c r="T91" s="7" t="n"/>
      <c r="U91" s="7" t="n"/>
      <c r="V91" s="7" t="n"/>
      <c r="W91" s="9" t="n"/>
      <c r="X91" s="9" t="n"/>
      <c r="Y91" s="10">
        <f>IF(OR(W91="",X91="",X91=0),"",W91/X91-1)</f>
        <v/>
      </c>
      <c r="Z91" s="7" t="n"/>
      <c r="AA91" s="7" t="n"/>
      <c r="AB91" s="9" t="n"/>
      <c r="AC91" s="11">
        <f>IF(OR(P91="",W91=""),"",P91*W91+N(AB91))</f>
        <v/>
      </c>
      <c r="AD91" s="12">
        <f>IF(AC91="","",LOOKUP(AC91,Alçadas!$A$6:$A$9,Alçadas!$C$6:$C$9))</f>
        <v/>
      </c>
      <c r="AE91" s="7" t="n"/>
      <c r="AF91" s="8" t="n"/>
      <c r="AG91" s="7" t="n"/>
      <c r="AH91" s="9" t="n"/>
      <c r="AI91" s="11">
        <f>IF(OR(AC91="",AH91=""),"",AH91-AC91)</f>
        <v/>
      </c>
      <c r="AJ91" s="7" t="n"/>
      <c r="AK91" s="7" t="n"/>
      <c r="AL91" s="8" t="n"/>
      <c r="AM91" s="7" t="n"/>
      <c r="AN91" s="8" t="n"/>
      <c r="AO91" s="13">
        <f>IF(OR(AN91="",AA91=""),"",AN91+AA91)</f>
        <v/>
      </c>
      <c r="AP91" s="8" t="n"/>
      <c r="AQ91" s="7" t="n"/>
      <c r="AR91" s="7" t="n"/>
      <c r="AS91" s="14">
        <f>IF(OR(AQ91="",P91=""),"",AQ91-P91)</f>
        <v/>
      </c>
      <c r="AT91" s="7" t="n"/>
      <c r="AU91" s="7" t="n"/>
      <c r="AV91" s="9" t="n"/>
      <c r="AW91" s="11">
        <f>IF(OR(AV91="",AC91=""),"",AV91-AC91)</f>
        <v/>
      </c>
      <c r="AX91" s="8" t="n"/>
      <c r="AY91" s="7" t="n"/>
      <c r="AZ91" s="8" t="n"/>
      <c r="BA91" s="7" t="n"/>
      <c r="BB91" s="7" t="n"/>
      <c r="BC91" s="7" t="n"/>
      <c r="BD91" s="14">
        <f>IF(OR(AP91="",E91=""),"",AP91-E91)</f>
        <v/>
      </c>
      <c r="BE91" s="11">
        <f>IF(OR(P91="",W91="",X91=""),"",(X91-W91)*P91)</f>
        <v/>
      </c>
      <c r="BF91" s="12">
        <f>IF(OR(AP91="",AO91=""),"",IF(AP91&lt;=AO91,"Sim","Não"))</f>
        <v/>
      </c>
    </row>
    <row r="92" ht="18" customHeight="1">
      <c r="A92" s="7" t="n"/>
      <c r="B92" s="7" t="n"/>
      <c r="C92" s="7" t="n"/>
      <c r="D92" s="7" t="n"/>
      <c r="E92" s="8" t="n"/>
      <c r="F92" s="8" t="n"/>
      <c r="G92" s="7" t="n"/>
      <c r="H92" s="7" t="n"/>
      <c r="I92" s="7" t="n"/>
      <c r="J92" s="7" t="n"/>
      <c r="K92" s="7" t="n"/>
      <c r="L92" s="7" t="n"/>
      <c r="M92" s="7" t="n"/>
      <c r="N92" s="7" t="n"/>
      <c r="O92" s="7" t="n"/>
      <c r="P92" s="7" t="n"/>
      <c r="Q92" s="7" t="n"/>
      <c r="R92" s="7" t="n"/>
      <c r="S92" s="7" t="n"/>
      <c r="T92" s="7" t="n"/>
      <c r="U92" s="7" t="n"/>
      <c r="V92" s="7" t="n"/>
      <c r="W92" s="9" t="n"/>
      <c r="X92" s="9" t="n"/>
      <c r="Y92" s="10">
        <f>IF(OR(W92="",X92="",X92=0),"",W92/X92-1)</f>
        <v/>
      </c>
      <c r="Z92" s="7" t="n"/>
      <c r="AA92" s="7" t="n"/>
      <c r="AB92" s="9" t="n"/>
      <c r="AC92" s="11">
        <f>IF(OR(P92="",W92=""),"",P92*W92+N(AB92))</f>
        <v/>
      </c>
      <c r="AD92" s="12">
        <f>IF(AC92="","",LOOKUP(AC92,Alçadas!$A$6:$A$9,Alçadas!$C$6:$C$9))</f>
        <v/>
      </c>
      <c r="AE92" s="7" t="n"/>
      <c r="AF92" s="8" t="n"/>
      <c r="AG92" s="7" t="n"/>
      <c r="AH92" s="9" t="n"/>
      <c r="AI92" s="11">
        <f>IF(OR(AC92="",AH92=""),"",AH92-AC92)</f>
        <v/>
      </c>
      <c r="AJ92" s="7" t="n"/>
      <c r="AK92" s="7" t="n"/>
      <c r="AL92" s="8" t="n"/>
      <c r="AM92" s="7" t="n"/>
      <c r="AN92" s="8" t="n"/>
      <c r="AO92" s="13">
        <f>IF(OR(AN92="",AA92=""),"",AN92+AA92)</f>
        <v/>
      </c>
      <c r="AP92" s="8" t="n"/>
      <c r="AQ92" s="7" t="n"/>
      <c r="AR92" s="7" t="n"/>
      <c r="AS92" s="14">
        <f>IF(OR(AQ92="",P92=""),"",AQ92-P92)</f>
        <v/>
      </c>
      <c r="AT92" s="7" t="n"/>
      <c r="AU92" s="7" t="n"/>
      <c r="AV92" s="9" t="n"/>
      <c r="AW92" s="11">
        <f>IF(OR(AV92="",AC92=""),"",AV92-AC92)</f>
        <v/>
      </c>
      <c r="AX92" s="8" t="n"/>
      <c r="AY92" s="7" t="n"/>
      <c r="AZ92" s="8" t="n"/>
      <c r="BA92" s="7" t="n"/>
      <c r="BB92" s="7" t="n"/>
      <c r="BC92" s="7" t="n"/>
      <c r="BD92" s="14">
        <f>IF(OR(AP92="",E92=""),"",AP92-E92)</f>
        <v/>
      </c>
      <c r="BE92" s="11">
        <f>IF(OR(P92="",W92="",X92=""),"",(X92-W92)*P92)</f>
        <v/>
      </c>
      <c r="BF92" s="12">
        <f>IF(OR(AP92="",AO92=""),"",IF(AP92&lt;=AO92,"Sim","Não"))</f>
        <v/>
      </c>
    </row>
    <row r="93" ht="18" customHeight="1">
      <c r="A93" s="7" t="n"/>
      <c r="B93" s="7" t="n"/>
      <c r="C93" s="7" t="n"/>
      <c r="D93" s="7" t="n"/>
      <c r="E93" s="8" t="n"/>
      <c r="F93" s="8" t="n"/>
      <c r="G93" s="7" t="n"/>
      <c r="H93" s="7" t="n"/>
      <c r="I93" s="7" t="n"/>
      <c r="J93" s="7" t="n"/>
      <c r="K93" s="7" t="n"/>
      <c r="L93" s="7" t="n"/>
      <c r="M93" s="7" t="n"/>
      <c r="N93" s="7" t="n"/>
      <c r="O93" s="7" t="n"/>
      <c r="P93" s="7" t="n"/>
      <c r="Q93" s="7" t="n"/>
      <c r="R93" s="7" t="n"/>
      <c r="S93" s="7" t="n"/>
      <c r="T93" s="7" t="n"/>
      <c r="U93" s="7" t="n"/>
      <c r="V93" s="7" t="n"/>
      <c r="W93" s="9" t="n"/>
      <c r="X93" s="9" t="n"/>
      <c r="Y93" s="10">
        <f>IF(OR(W93="",X93="",X93=0),"",W93/X93-1)</f>
        <v/>
      </c>
      <c r="Z93" s="7" t="n"/>
      <c r="AA93" s="7" t="n"/>
      <c r="AB93" s="9" t="n"/>
      <c r="AC93" s="11">
        <f>IF(OR(P93="",W93=""),"",P93*W93+N(AB93))</f>
        <v/>
      </c>
      <c r="AD93" s="12">
        <f>IF(AC93="","",LOOKUP(AC93,Alçadas!$A$6:$A$9,Alçadas!$C$6:$C$9))</f>
        <v/>
      </c>
      <c r="AE93" s="7" t="n"/>
      <c r="AF93" s="8" t="n"/>
      <c r="AG93" s="7" t="n"/>
      <c r="AH93" s="9" t="n"/>
      <c r="AI93" s="11">
        <f>IF(OR(AC93="",AH93=""),"",AH93-AC93)</f>
        <v/>
      </c>
      <c r="AJ93" s="7" t="n"/>
      <c r="AK93" s="7" t="n"/>
      <c r="AL93" s="8" t="n"/>
      <c r="AM93" s="7" t="n"/>
      <c r="AN93" s="8" t="n"/>
      <c r="AO93" s="13">
        <f>IF(OR(AN93="",AA93=""),"",AN93+AA93)</f>
        <v/>
      </c>
      <c r="AP93" s="8" t="n"/>
      <c r="AQ93" s="7" t="n"/>
      <c r="AR93" s="7" t="n"/>
      <c r="AS93" s="14">
        <f>IF(OR(AQ93="",P93=""),"",AQ93-P93)</f>
        <v/>
      </c>
      <c r="AT93" s="7" t="n"/>
      <c r="AU93" s="7" t="n"/>
      <c r="AV93" s="9" t="n"/>
      <c r="AW93" s="11">
        <f>IF(OR(AV93="",AC93=""),"",AV93-AC93)</f>
        <v/>
      </c>
      <c r="AX93" s="8" t="n"/>
      <c r="AY93" s="7" t="n"/>
      <c r="AZ93" s="8" t="n"/>
      <c r="BA93" s="7" t="n"/>
      <c r="BB93" s="7" t="n"/>
      <c r="BC93" s="7" t="n"/>
      <c r="BD93" s="14">
        <f>IF(OR(AP93="",E93=""),"",AP93-E93)</f>
        <v/>
      </c>
      <c r="BE93" s="11">
        <f>IF(OR(P93="",W93="",X93=""),"",(X93-W93)*P93)</f>
        <v/>
      </c>
      <c r="BF93" s="12">
        <f>IF(OR(AP93="",AO93=""),"",IF(AP93&lt;=AO93,"Sim","Não"))</f>
        <v/>
      </c>
    </row>
    <row r="94" ht="18" customHeight="1">
      <c r="A94" s="7" t="n"/>
      <c r="B94" s="7" t="n"/>
      <c r="C94" s="7" t="n"/>
      <c r="D94" s="7" t="n"/>
      <c r="E94" s="8" t="n"/>
      <c r="F94" s="8" t="n"/>
      <c r="G94" s="7" t="n"/>
      <c r="H94" s="7" t="n"/>
      <c r="I94" s="7" t="n"/>
      <c r="J94" s="7" t="n"/>
      <c r="K94" s="7" t="n"/>
      <c r="L94" s="7" t="n"/>
      <c r="M94" s="7" t="n"/>
      <c r="N94" s="7" t="n"/>
      <c r="O94" s="7" t="n"/>
      <c r="P94" s="7" t="n"/>
      <c r="Q94" s="7" t="n"/>
      <c r="R94" s="7" t="n"/>
      <c r="S94" s="7" t="n"/>
      <c r="T94" s="7" t="n"/>
      <c r="U94" s="7" t="n"/>
      <c r="V94" s="7" t="n"/>
      <c r="W94" s="9" t="n"/>
      <c r="X94" s="9" t="n"/>
      <c r="Y94" s="10">
        <f>IF(OR(W94="",X94="",X94=0),"",W94/X94-1)</f>
        <v/>
      </c>
      <c r="Z94" s="7" t="n"/>
      <c r="AA94" s="7" t="n"/>
      <c r="AB94" s="9" t="n"/>
      <c r="AC94" s="11">
        <f>IF(OR(P94="",W94=""),"",P94*W94+N(AB94))</f>
        <v/>
      </c>
      <c r="AD94" s="12">
        <f>IF(AC94="","",LOOKUP(AC94,Alçadas!$A$6:$A$9,Alçadas!$C$6:$C$9))</f>
        <v/>
      </c>
      <c r="AE94" s="7" t="n"/>
      <c r="AF94" s="8" t="n"/>
      <c r="AG94" s="7" t="n"/>
      <c r="AH94" s="9" t="n"/>
      <c r="AI94" s="11">
        <f>IF(OR(AC94="",AH94=""),"",AH94-AC94)</f>
        <v/>
      </c>
      <c r="AJ94" s="7" t="n"/>
      <c r="AK94" s="7" t="n"/>
      <c r="AL94" s="8" t="n"/>
      <c r="AM94" s="7" t="n"/>
      <c r="AN94" s="8" t="n"/>
      <c r="AO94" s="13">
        <f>IF(OR(AN94="",AA94=""),"",AN94+AA94)</f>
        <v/>
      </c>
      <c r="AP94" s="8" t="n"/>
      <c r="AQ94" s="7" t="n"/>
      <c r="AR94" s="7" t="n"/>
      <c r="AS94" s="14">
        <f>IF(OR(AQ94="",P94=""),"",AQ94-P94)</f>
        <v/>
      </c>
      <c r="AT94" s="7" t="n"/>
      <c r="AU94" s="7" t="n"/>
      <c r="AV94" s="9" t="n"/>
      <c r="AW94" s="11">
        <f>IF(OR(AV94="",AC94=""),"",AV94-AC94)</f>
        <v/>
      </c>
      <c r="AX94" s="8" t="n"/>
      <c r="AY94" s="7" t="n"/>
      <c r="AZ94" s="8" t="n"/>
      <c r="BA94" s="7" t="n"/>
      <c r="BB94" s="7" t="n"/>
      <c r="BC94" s="7" t="n"/>
      <c r="BD94" s="14">
        <f>IF(OR(AP94="",E94=""),"",AP94-E94)</f>
        <v/>
      </c>
      <c r="BE94" s="11">
        <f>IF(OR(P94="",W94="",X94=""),"",(X94-W94)*P94)</f>
        <v/>
      </c>
      <c r="BF94" s="12">
        <f>IF(OR(AP94="",AO94=""),"",IF(AP94&lt;=AO94,"Sim","Não"))</f>
        <v/>
      </c>
    </row>
    <row r="95" ht="18" customHeight="1">
      <c r="A95" s="7" t="n"/>
      <c r="B95" s="7" t="n"/>
      <c r="C95" s="7" t="n"/>
      <c r="D95" s="7" t="n"/>
      <c r="E95" s="8" t="n"/>
      <c r="F95" s="8" t="n"/>
      <c r="G95" s="7" t="n"/>
      <c r="H95" s="7" t="n"/>
      <c r="I95" s="7" t="n"/>
      <c r="J95" s="7" t="n"/>
      <c r="K95" s="7" t="n"/>
      <c r="L95" s="7" t="n"/>
      <c r="M95" s="7" t="n"/>
      <c r="N95" s="7" t="n"/>
      <c r="O95" s="7" t="n"/>
      <c r="P95" s="7" t="n"/>
      <c r="Q95" s="7" t="n"/>
      <c r="R95" s="7" t="n"/>
      <c r="S95" s="7" t="n"/>
      <c r="T95" s="7" t="n"/>
      <c r="U95" s="7" t="n"/>
      <c r="V95" s="7" t="n"/>
      <c r="W95" s="9" t="n"/>
      <c r="X95" s="9" t="n"/>
      <c r="Y95" s="10">
        <f>IF(OR(W95="",X95="",X95=0),"",W95/X95-1)</f>
        <v/>
      </c>
      <c r="Z95" s="7" t="n"/>
      <c r="AA95" s="7" t="n"/>
      <c r="AB95" s="9" t="n"/>
      <c r="AC95" s="11">
        <f>IF(OR(P95="",W95=""),"",P95*W95+N(AB95))</f>
        <v/>
      </c>
      <c r="AD95" s="12">
        <f>IF(AC95="","",LOOKUP(AC95,Alçadas!$A$6:$A$9,Alçadas!$C$6:$C$9))</f>
        <v/>
      </c>
      <c r="AE95" s="7" t="n"/>
      <c r="AF95" s="8" t="n"/>
      <c r="AG95" s="7" t="n"/>
      <c r="AH95" s="9" t="n"/>
      <c r="AI95" s="11">
        <f>IF(OR(AC95="",AH95=""),"",AH95-AC95)</f>
        <v/>
      </c>
      <c r="AJ95" s="7" t="n"/>
      <c r="AK95" s="7" t="n"/>
      <c r="AL95" s="8" t="n"/>
      <c r="AM95" s="7" t="n"/>
      <c r="AN95" s="8" t="n"/>
      <c r="AO95" s="13">
        <f>IF(OR(AN95="",AA95=""),"",AN95+AA95)</f>
        <v/>
      </c>
      <c r="AP95" s="8" t="n"/>
      <c r="AQ95" s="7" t="n"/>
      <c r="AR95" s="7" t="n"/>
      <c r="AS95" s="14">
        <f>IF(OR(AQ95="",P95=""),"",AQ95-P95)</f>
        <v/>
      </c>
      <c r="AT95" s="7" t="n"/>
      <c r="AU95" s="7" t="n"/>
      <c r="AV95" s="9" t="n"/>
      <c r="AW95" s="11">
        <f>IF(OR(AV95="",AC95=""),"",AV95-AC95)</f>
        <v/>
      </c>
      <c r="AX95" s="8" t="n"/>
      <c r="AY95" s="7" t="n"/>
      <c r="AZ95" s="8" t="n"/>
      <c r="BA95" s="7" t="n"/>
      <c r="BB95" s="7" t="n"/>
      <c r="BC95" s="7" t="n"/>
      <c r="BD95" s="14">
        <f>IF(OR(AP95="",E95=""),"",AP95-E95)</f>
        <v/>
      </c>
      <c r="BE95" s="11">
        <f>IF(OR(P95="",W95="",X95=""),"",(X95-W95)*P95)</f>
        <v/>
      </c>
      <c r="BF95" s="12">
        <f>IF(OR(AP95="",AO95=""),"",IF(AP95&lt;=AO95,"Sim","Não"))</f>
        <v/>
      </c>
    </row>
    <row r="96" ht="18" customHeight="1">
      <c r="A96" s="7" t="n"/>
      <c r="B96" s="7" t="n"/>
      <c r="C96" s="7" t="n"/>
      <c r="D96" s="7" t="n"/>
      <c r="E96" s="8" t="n"/>
      <c r="F96" s="8" t="n"/>
      <c r="G96" s="7" t="n"/>
      <c r="H96" s="7" t="n"/>
      <c r="I96" s="7" t="n"/>
      <c r="J96" s="7" t="n"/>
      <c r="K96" s="7" t="n"/>
      <c r="L96" s="7" t="n"/>
      <c r="M96" s="7" t="n"/>
      <c r="N96" s="7" t="n"/>
      <c r="O96" s="7" t="n"/>
      <c r="P96" s="7" t="n"/>
      <c r="Q96" s="7" t="n"/>
      <c r="R96" s="7" t="n"/>
      <c r="S96" s="7" t="n"/>
      <c r="T96" s="7" t="n"/>
      <c r="U96" s="7" t="n"/>
      <c r="V96" s="7" t="n"/>
      <c r="W96" s="9" t="n"/>
      <c r="X96" s="9" t="n"/>
      <c r="Y96" s="10">
        <f>IF(OR(W96="",X96="",X96=0),"",W96/X96-1)</f>
        <v/>
      </c>
      <c r="Z96" s="7" t="n"/>
      <c r="AA96" s="7" t="n"/>
      <c r="AB96" s="9" t="n"/>
      <c r="AC96" s="11">
        <f>IF(OR(P96="",W96=""),"",P96*W96+N(AB96))</f>
        <v/>
      </c>
      <c r="AD96" s="12">
        <f>IF(AC96="","",LOOKUP(AC96,Alçadas!$A$6:$A$9,Alçadas!$C$6:$C$9))</f>
        <v/>
      </c>
      <c r="AE96" s="7" t="n"/>
      <c r="AF96" s="8" t="n"/>
      <c r="AG96" s="7" t="n"/>
      <c r="AH96" s="9" t="n"/>
      <c r="AI96" s="11">
        <f>IF(OR(AC96="",AH96=""),"",AH96-AC96)</f>
        <v/>
      </c>
      <c r="AJ96" s="7" t="n"/>
      <c r="AK96" s="7" t="n"/>
      <c r="AL96" s="8" t="n"/>
      <c r="AM96" s="7" t="n"/>
      <c r="AN96" s="8" t="n"/>
      <c r="AO96" s="13">
        <f>IF(OR(AN96="",AA96=""),"",AN96+AA96)</f>
        <v/>
      </c>
      <c r="AP96" s="8" t="n"/>
      <c r="AQ96" s="7" t="n"/>
      <c r="AR96" s="7" t="n"/>
      <c r="AS96" s="14">
        <f>IF(OR(AQ96="",P96=""),"",AQ96-P96)</f>
        <v/>
      </c>
      <c r="AT96" s="7" t="n"/>
      <c r="AU96" s="7" t="n"/>
      <c r="AV96" s="9" t="n"/>
      <c r="AW96" s="11">
        <f>IF(OR(AV96="",AC96=""),"",AV96-AC96)</f>
        <v/>
      </c>
      <c r="AX96" s="8" t="n"/>
      <c r="AY96" s="7" t="n"/>
      <c r="AZ96" s="8" t="n"/>
      <c r="BA96" s="7" t="n"/>
      <c r="BB96" s="7" t="n"/>
      <c r="BC96" s="7" t="n"/>
      <c r="BD96" s="14">
        <f>IF(OR(AP96="",E96=""),"",AP96-E96)</f>
        <v/>
      </c>
      <c r="BE96" s="11">
        <f>IF(OR(P96="",W96="",X96=""),"",(X96-W96)*P96)</f>
        <v/>
      </c>
      <c r="BF96" s="12">
        <f>IF(OR(AP96="",AO96=""),"",IF(AP96&lt;=AO96,"Sim","Não"))</f>
        <v/>
      </c>
    </row>
    <row r="97" ht="18" customHeight="1">
      <c r="A97" s="7" t="n"/>
      <c r="B97" s="7" t="n"/>
      <c r="C97" s="7" t="n"/>
      <c r="D97" s="7" t="n"/>
      <c r="E97" s="8" t="n"/>
      <c r="F97" s="8" t="n"/>
      <c r="G97" s="7" t="n"/>
      <c r="H97" s="7" t="n"/>
      <c r="I97" s="7" t="n"/>
      <c r="J97" s="7" t="n"/>
      <c r="K97" s="7" t="n"/>
      <c r="L97" s="7" t="n"/>
      <c r="M97" s="7" t="n"/>
      <c r="N97" s="7" t="n"/>
      <c r="O97" s="7" t="n"/>
      <c r="P97" s="7" t="n"/>
      <c r="Q97" s="7" t="n"/>
      <c r="R97" s="7" t="n"/>
      <c r="S97" s="7" t="n"/>
      <c r="T97" s="7" t="n"/>
      <c r="U97" s="7" t="n"/>
      <c r="V97" s="7" t="n"/>
      <c r="W97" s="9" t="n"/>
      <c r="X97" s="9" t="n"/>
      <c r="Y97" s="10">
        <f>IF(OR(W97="",X97="",X97=0),"",W97/X97-1)</f>
        <v/>
      </c>
      <c r="Z97" s="7" t="n"/>
      <c r="AA97" s="7" t="n"/>
      <c r="AB97" s="9" t="n"/>
      <c r="AC97" s="11">
        <f>IF(OR(P97="",W97=""),"",P97*W97+N(AB97))</f>
        <v/>
      </c>
      <c r="AD97" s="12">
        <f>IF(AC97="","",LOOKUP(AC97,Alçadas!$A$6:$A$9,Alçadas!$C$6:$C$9))</f>
        <v/>
      </c>
      <c r="AE97" s="7" t="n"/>
      <c r="AF97" s="8" t="n"/>
      <c r="AG97" s="7" t="n"/>
      <c r="AH97" s="9" t="n"/>
      <c r="AI97" s="11">
        <f>IF(OR(AC97="",AH97=""),"",AH97-AC97)</f>
        <v/>
      </c>
      <c r="AJ97" s="7" t="n"/>
      <c r="AK97" s="7" t="n"/>
      <c r="AL97" s="8" t="n"/>
      <c r="AM97" s="7" t="n"/>
      <c r="AN97" s="8" t="n"/>
      <c r="AO97" s="13">
        <f>IF(OR(AN97="",AA97=""),"",AN97+AA97)</f>
        <v/>
      </c>
      <c r="AP97" s="8" t="n"/>
      <c r="AQ97" s="7" t="n"/>
      <c r="AR97" s="7" t="n"/>
      <c r="AS97" s="14">
        <f>IF(OR(AQ97="",P97=""),"",AQ97-P97)</f>
        <v/>
      </c>
      <c r="AT97" s="7" t="n"/>
      <c r="AU97" s="7" t="n"/>
      <c r="AV97" s="9" t="n"/>
      <c r="AW97" s="11">
        <f>IF(OR(AV97="",AC97=""),"",AV97-AC97)</f>
        <v/>
      </c>
      <c r="AX97" s="8" t="n"/>
      <c r="AY97" s="7" t="n"/>
      <c r="AZ97" s="8" t="n"/>
      <c r="BA97" s="7" t="n"/>
      <c r="BB97" s="7" t="n"/>
      <c r="BC97" s="7" t="n"/>
      <c r="BD97" s="14">
        <f>IF(OR(AP97="",E97=""),"",AP97-E97)</f>
        <v/>
      </c>
      <c r="BE97" s="11">
        <f>IF(OR(P97="",W97="",X97=""),"",(X97-W97)*P97)</f>
        <v/>
      </c>
      <c r="BF97" s="12">
        <f>IF(OR(AP97="",AO97=""),"",IF(AP97&lt;=AO97,"Sim","Não"))</f>
        <v/>
      </c>
    </row>
    <row r="98" ht="18" customHeight="1">
      <c r="A98" s="7" t="n"/>
      <c r="B98" s="7" t="n"/>
      <c r="C98" s="7" t="n"/>
      <c r="D98" s="7" t="n"/>
      <c r="E98" s="8" t="n"/>
      <c r="F98" s="8" t="n"/>
      <c r="G98" s="7" t="n"/>
      <c r="H98" s="7" t="n"/>
      <c r="I98" s="7" t="n"/>
      <c r="J98" s="7" t="n"/>
      <c r="K98" s="7" t="n"/>
      <c r="L98" s="7" t="n"/>
      <c r="M98" s="7" t="n"/>
      <c r="N98" s="7" t="n"/>
      <c r="O98" s="7" t="n"/>
      <c r="P98" s="7" t="n"/>
      <c r="Q98" s="7" t="n"/>
      <c r="R98" s="7" t="n"/>
      <c r="S98" s="7" t="n"/>
      <c r="T98" s="7" t="n"/>
      <c r="U98" s="7" t="n"/>
      <c r="V98" s="7" t="n"/>
      <c r="W98" s="9" t="n"/>
      <c r="X98" s="9" t="n"/>
      <c r="Y98" s="10">
        <f>IF(OR(W98="",X98="",X98=0),"",W98/X98-1)</f>
        <v/>
      </c>
      <c r="Z98" s="7" t="n"/>
      <c r="AA98" s="7" t="n"/>
      <c r="AB98" s="9" t="n"/>
      <c r="AC98" s="11">
        <f>IF(OR(P98="",W98=""),"",P98*W98+N(AB98))</f>
        <v/>
      </c>
      <c r="AD98" s="12">
        <f>IF(AC98="","",LOOKUP(AC98,Alçadas!$A$6:$A$9,Alçadas!$C$6:$C$9))</f>
        <v/>
      </c>
      <c r="AE98" s="7" t="n"/>
      <c r="AF98" s="8" t="n"/>
      <c r="AG98" s="7" t="n"/>
      <c r="AH98" s="9" t="n"/>
      <c r="AI98" s="11">
        <f>IF(OR(AC98="",AH98=""),"",AH98-AC98)</f>
        <v/>
      </c>
      <c r="AJ98" s="7" t="n"/>
      <c r="AK98" s="7" t="n"/>
      <c r="AL98" s="8" t="n"/>
      <c r="AM98" s="7" t="n"/>
      <c r="AN98" s="8" t="n"/>
      <c r="AO98" s="13">
        <f>IF(OR(AN98="",AA98=""),"",AN98+AA98)</f>
        <v/>
      </c>
      <c r="AP98" s="8" t="n"/>
      <c r="AQ98" s="7" t="n"/>
      <c r="AR98" s="7" t="n"/>
      <c r="AS98" s="14">
        <f>IF(OR(AQ98="",P98=""),"",AQ98-P98)</f>
        <v/>
      </c>
      <c r="AT98" s="7" t="n"/>
      <c r="AU98" s="7" t="n"/>
      <c r="AV98" s="9" t="n"/>
      <c r="AW98" s="11">
        <f>IF(OR(AV98="",AC98=""),"",AV98-AC98)</f>
        <v/>
      </c>
      <c r="AX98" s="8" t="n"/>
      <c r="AY98" s="7" t="n"/>
      <c r="AZ98" s="8" t="n"/>
      <c r="BA98" s="7" t="n"/>
      <c r="BB98" s="7" t="n"/>
      <c r="BC98" s="7" t="n"/>
      <c r="BD98" s="14">
        <f>IF(OR(AP98="",E98=""),"",AP98-E98)</f>
        <v/>
      </c>
      <c r="BE98" s="11">
        <f>IF(OR(P98="",W98="",X98=""),"",(X98-W98)*P98)</f>
        <v/>
      </c>
      <c r="BF98" s="12">
        <f>IF(OR(AP98="",AO98=""),"",IF(AP98&lt;=AO98,"Sim","Não"))</f>
        <v/>
      </c>
    </row>
    <row r="99" ht="18" customHeight="1">
      <c r="A99" s="7" t="n"/>
      <c r="B99" s="7" t="n"/>
      <c r="C99" s="7" t="n"/>
      <c r="D99" s="7" t="n"/>
      <c r="E99" s="8" t="n"/>
      <c r="F99" s="8" t="n"/>
      <c r="G99" s="7" t="n"/>
      <c r="H99" s="7" t="n"/>
      <c r="I99" s="7" t="n"/>
      <c r="J99" s="7" t="n"/>
      <c r="K99" s="7" t="n"/>
      <c r="L99" s="7" t="n"/>
      <c r="M99" s="7" t="n"/>
      <c r="N99" s="7" t="n"/>
      <c r="O99" s="7" t="n"/>
      <c r="P99" s="7" t="n"/>
      <c r="Q99" s="7" t="n"/>
      <c r="R99" s="7" t="n"/>
      <c r="S99" s="7" t="n"/>
      <c r="T99" s="7" t="n"/>
      <c r="U99" s="7" t="n"/>
      <c r="V99" s="7" t="n"/>
      <c r="W99" s="9" t="n"/>
      <c r="X99" s="9" t="n"/>
      <c r="Y99" s="10">
        <f>IF(OR(W99="",X99="",X99=0),"",W99/X99-1)</f>
        <v/>
      </c>
      <c r="Z99" s="7" t="n"/>
      <c r="AA99" s="7" t="n"/>
      <c r="AB99" s="9" t="n"/>
      <c r="AC99" s="11">
        <f>IF(OR(P99="",W99=""),"",P99*W99+N(AB99))</f>
        <v/>
      </c>
      <c r="AD99" s="12">
        <f>IF(AC99="","",LOOKUP(AC99,Alçadas!$A$6:$A$9,Alçadas!$C$6:$C$9))</f>
        <v/>
      </c>
      <c r="AE99" s="7" t="n"/>
      <c r="AF99" s="8" t="n"/>
      <c r="AG99" s="7" t="n"/>
      <c r="AH99" s="9" t="n"/>
      <c r="AI99" s="11">
        <f>IF(OR(AC99="",AH99=""),"",AH99-AC99)</f>
        <v/>
      </c>
      <c r="AJ99" s="7" t="n"/>
      <c r="AK99" s="7" t="n"/>
      <c r="AL99" s="8" t="n"/>
      <c r="AM99" s="7" t="n"/>
      <c r="AN99" s="8" t="n"/>
      <c r="AO99" s="13">
        <f>IF(OR(AN99="",AA99=""),"",AN99+AA99)</f>
        <v/>
      </c>
      <c r="AP99" s="8" t="n"/>
      <c r="AQ99" s="7" t="n"/>
      <c r="AR99" s="7" t="n"/>
      <c r="AS99" s="14">
        <f>IF(OR(AQ99="",P99=""),"",AQ99-P99)</f>
        <v/>
      </c>
      <c r="AT99" s="7" t="n"/>
      <c r="AU99" s="7" t="n"/>
      <c r="AV99" s="9" t="n"/>
      <c r="AW99" s="11">
        <f>IF(OR(AV99="",AC99=""),"",AV99-AC99)</f>
        <v/>
      </c>
      <c r="AX99" s="8" t="n"/>
      <c r="AY99" s="7" t="n"/>
      <c r="AZ99" s="8" t="n"/>
      <c r="BA99" s="7" t="n"/>
      <c r="BB99" s="7" t="n"/>
      <c r="BC99" s="7" t="n"/>
      <c r="BD99" s="14">
        <f>IF(OR(AP99="",E99=""),"",AP99-E99)</f>
        <v/>
      </c>
      <c r="BE99" s="11">
        <f>IF(OR(P99="",W99="",X99=""),"",(X99-W99)*P99)</f>
        <v/>
      </c>
      <c r="BF99" s="12">
        <f>IF(OR(AP99="",AO99=""),"",IF(AP99&lt;=AO99,"Sim","Não"))</f>
        <v/>
      </c>
    </row>
    <row r="100" ht="18" customHeight="1">
      <c r="A100" s="7" t="n"/>
      <c r="B100" s="7" t="n"/>
      <c r="C100" s="7" t="n"/>
      <c r="D100" s="7" t="n"/>
      <c r="E100" s="8" t="n"/>
      <c r="F100" s="8" t="n"/>
      <c r="G100" s="7" t="n"/>
      <c r="H100" s="7" t="n"/>
      <c r="I100" s="7" t="n"/>
      <c r="J100" s="7" t="n"/>
      <c r="K100" s="7" t="n"/>
      <c r="L100" s="7" t="n"/>
      <c r="M100" s="7" t="n"/>
      <c r="N100" s="7" t="n"/>
      <c r="O100" s="7" t="n"/>
      <c r="P100" s="7" t="n"/>
      <c r="Q100" s="7" t="n"/>
      <c r="R100" s="7" t="n"/>
      <c r="S100" s="7" t="n"/>
      <c r="T100" s="7" t="n"/>
      <c r="U100" s="7" t="n"/>
      <c r="V100" s="7" t="n"/>
      <c r="W100" s="9" t="n"/>
      <c r="X100" s="9" t="n"/>
      <c r="Y100" s="10">
        <f>IF(OR(W100="",X100="",X100=0),"",W100/X100-1)</f>
        <v/>
      </c>
      <c r="Z100" s="7" t="n"/>
      <c r="AA100" s="7" t="n"/>
      <c r="AB100" s="9" t="n"/>
      <c r="AC100" s="11">
        <f>IF(OR(P100="",W100=""),"",P100*W100+N(AB100))</f>
        <v/>
      </c>
      <c r="AD100" s="12">
        <f>IF(AC100="","",LOOKUP(AC100,Alçadas!$A$6:$A$9,Alçadas!$C$6:$C$9))</f>
        <v/>
      </c>
      <c r="AE100" s="7" t="n"/>
      <c r="AF100" s="8" t="n"/>
      <c r="AG100" s="7" t="n"/>
      <c r="AH100" s="9" t="n"/>
      <c r="AI100" s="11">
        <f>IF(OR(AC100="",AH100=""),"",AH100-AC100)</f>
        <v/>
      </c>
      <c r="AJ100" s="7" t="n"/>
      <c r="AK100" s="7" t="n"/>
      <c r="AL100" s="8" t="n"/>
      <c r="AM100" s="7" t="n"/>
      <c r="AN100" s="8" t="n"/>
      <c r="AO100" s="13">
        <f>IF(OR(AN100="",AA100=""),"",AN100+AA100)</f>
        <v/>
      </c>
      <c r="AP100" s="8" t="n"/>
      <c r="AQ100" s="7" t="n"/>
      <c r="AR100" s="7" t="n"/>
      <c r="AS100" s="14">
        <f>IF(OR(AQ100="",P100=""),"",AQ100-P100)</f>
        <v/>
      </c>
      <c r="AT100" s="7" t="n"/>
      <c r="AU100" s="7" t="n"/>
      <c r="AV100" s="9" t="n"/>
      <c r="AW100" s="11">
        <f>IF(OR(AV100="",AC100=""),"",AV100-AC100)</f>
        <v/>
      </c>
      <c r="AX100" s="8" t="n"/>
      <c r="AY100" s="7" t="n"/>
      <c r="AZ100" s="8" t="n"/>
      <c r="BA100" s="7" t="n"/>
      <c r="BB100" s="7" t="n"/>
      <c r="BC100" s="7" t="n"/>
      <c r="BD100" s="14">
        <f>IF(OR(AP100="",E100=""),"",AP100-E100)</f>
        <v/>
      </c>
      <c r="BE100" s="11">
        <f>IF(OR(P100="",W100="",X100=""),"",(X100-W100)*P100)</f>
        <v/>
      </c>
      <c r="BF100" s="12">
        <f>IF(OR(AP100="",AO100=""),"",IF(AP100&lt;=AO100,"Sim","Não"))</f>
        <v/>
      </c>
    </row>
    <row r="101" ht="18" customHeight="1">
      <c r="A101" s="7" t="n"/>
      <c r="B101" s="7" t="n"/>
      <c r="C101" s="7" t="n"/>
      <c r="D101" s="7" t="n"/>
      <c r="E101" s="8" t="n"/>
      <c r="F101" s="8" t="n"/>
      <c r="G101" s="7" t="n"/>
      <c r="H101" s="7" t="n"/>
      <c r="I101" s="7" t="n"/>
      <c r="J101" s="7" t="n"/>
      <c r="K101" s="7" t="n"/>
      <c r="L101" s="7" t="n"/>
      <c r="M101" s="7" t="n"/>
      <c r="N101" s="7" t="n"/>
      <c r="O101" s="7" t="n"/>
      <c r="P101" s="7" t="n"/>
      <c r="Q101" s="7" t="n"/>
      <c r="R101" s="7" t="n"/>
      <c r="S101" s="7" t="n"/>
      <c r="T101" s="7" t="n"/>
      <c r="U101" s="7" t="n"/>
      <c r="V101" s="7" t="n"/>
      <c r="W101" s="9" t="n"/>
      <c r="X101" s="9" t="n"/>
      <c r="Y101" s="10">
        <f>IF(OR(W101="",X101="",X101=0),"",W101/X101-1)</f>
        <v/>
      </c>
      <c r="Z101" s="7" t="n"/>
      <c r="AA101" s="7" t="n"/>
      <c r="AB101" s="9" t="n"/>
      <c r="AC101" s="11">
        <f>IF(OR(P101="",W101=""),"",P101*W101+N(AB101))</f>
        <v/>
      </c>
      <c r="AD101" s="12">
        <f>IF(AC101="","",LOOKUP(AC101,Alçadas!$A$6:$A$9,Alçadas!$C$6:$C$9))</f>
        <v/>
      </c>
      <c r="AE101" s="7" t="n"/>
      <c r="AF101" s="8" t="n"/>
      <c r="AG101" s="7" t="n"/>
      <c r="AH101" s="9" t="n"/>
      <c r="AI101" s="11">
        <f>IF(OR(AC101="",AH101=""),"",AH101-AC101)</f>
        <v/>
      </c>
      <c r="AJ101" s="7" t="n"/>
      <c r="AK101" s="7" t="n"/>
      <c r="AL101" s="8" t="n"/>
      <c r="AM101" s="7" t="n"/>
      <c r="AN101" s="8" t="n"/>
      <c r="AO101" s="13">
        <f>IF(OR(AN101="",AA101=""),"",AN101+AA101)</f>
        <v/>
      </c>
      <c r="AP101" s="8" t="n"/>
      <c r="AQ101" s="7" t="n"/>
      <c r="AR101" s="7" t="n"/>
      <c r="AS101" s="14">
        <f>IF(OR(AQ101="",P101=""),"",AQ101-P101)</f>
        <v/>
      </c>
      <c r="AT101" s="7" t="n"/>
      <c r="AU101" s="7" t="n"/>
      <c r="AV101" s="9" t="n"/>
      <c r="AW101" s="11">
        <f>IF(OR(AV101="",AC101=""),"",AV101-AC101)</f>
        <v/>
      </c>
      <c r="AX101" s="8" t="n"/>
      <c r="AY101" s="7" t="n"/>
      <c r="AZ101" s="8" t="n"/>
      <c r="BA101" s="7" t="n"/>
      <c r="BB101" s="7" t="n"/>
      <c r="BC101" s="7" t="n"/>
      <c r="BD101" s="14">
        <f>IF(OR(AP101="",E101=""),"",AP101-E101)</f>
        <v/>
      </c>
      <c r="BE101" s="11">
        <f>IF(OR(P101="",W101="",X101=""),"",(X101-W101)*P101)</f>
        <v/>
      </c>
      <c r="BF101" s="12">
        <f>IF(OR(AP101="",AO101=""),"",IF(AP101&lt;=AO101,"Sim","Não"))</f>
        <v/>
      </c>
    </row>
    <row r="102" ht="18" customHeight="1">
      <c r="A102" s="7" t="n"/>
      <c r="B102" s="7" t="n"/>
      <c r="C102" s="7" t="n"/>
      <c r="D102" s="7" t="n"/>
      <c r="E102" s="8" t="n"/>
      <c r="F102" s="8" t="n"/>
      <c r="G102" s="7" t="n"/>
      <c r="H102" s="7" t="n"/>
      <c r="I102" s="7" t="n"/>
      <c r="J102" s="7" t="n"/>
      <c r="K102" s="7" t="n"/>
      <c r="L102" s="7" t="n"/>
      <c r="M102" s="7" t="n"/>
      <c r="N102" s="7" t="n"/>
      <c r="O102" s="7" t="n"/>
      <c r="P102" s="7" t="n"/>
      <c r="Q102" s="7" t="n"/>
      <c r="R102" s="7" t="n"/>
      <c r="S102" s="7" t="n"/>
      <c r="T102" s="7" t="n"/>
      <c r="U102" s="7" t="n"/>
      <c r="V102" s="7" t="n"/>
      <c r="W102" s="9" t="n"/>
      <c r="X102" s="9" t="n"/>
      <c r="Y102" s="10">
        <f>IF(OR(W102="",X102="",X102=0),"",W102/X102-1)</f>
        <v/>
      </c>
      <c r="Z102" s="7" t="n"/>
      <c r="AA102" s="7" t="n"/>
      <c r="AB102" s="9" t="n"/>
      <c r="AC102" s="11">
        <f>IF(OR(P102="",W102=""),"",P102*W102+N(AB102))</f>
        <v/>
      </c>
      <c r="AD102" s="12">
        <f>IF(AC102="","",LOOKUP(AC102,Alçadas!$A$6:$A$9,Alçadas!$C$6:$C$9))</f>
        <v/>
      </c>
      <c r="AE102" s="7" t="n"/>
      <c r="AF102" s="8" t="n"/>
      <c r="AG102" s="7" t="n"/>
      <c r="AH102" s="9" t="n"/>
      <c r="AI102" s="11">
        <f>IF(OR(AC102="",AH102=""),"",AH102-AC102)</f>
        <v/>
      </c>
      <c r="AJ102" s="7" t="n"/>
      <c r="AK102" s="7" t="n"/>
      <c r="AL102" s="8" t="n"/>
      <c r="AM102" s="7" t="n"/>
      <c r="AN102" s="8" t="n"/>
      <c r="AO102" s="13">
        <f>IF(OR(AN102="",AA102=""),"",AN102+AA102)</f>
        <v/>
      </c>
      <c r="AP102" s="8" t="n"/>
      <c r="AQ102" s="7" t="n"/>
      <c r="AR102" s="7" t="n"/>
      <c r="AS102" s="14">
        <f>IF(OR(AQ102="",P102=""),"",AQ102-P102)</f>
        <v/>
      </c>
      <c r="AT102" s="7" t="n"/>
      <c r="AU102" s="7" t="n"/>
      <c r="AV102" s="9" t="n"/>
      <c r="AW102" s="11">
        <f>IF(OR(AV102="",AC102=""),"",AV102-AC102)</f>
        <v/>
      </c>
      <c r="AX102" s="8" t="n"/>
      <c r="AY102" s="7" t="n"/>
      <c r="AZ102" s="8" t="n"/>
      <c r="BA102" s="7" t="n"/>
      <c r="BB102" s="7" t="n"/>
      <c r="BC102" s="7" t="n"/>
      <c r="BD102" s="14">
        <f>IF(OR(AP102="",E102=""),"",AP102-E102)</f>
        <v/>
      </c>
      <c r="BE102" s="11">
        <f>IF(OR(P102="",W102="",X102=""),"",(X102-W102)*P102)</f>
        <v/>
      </c>
      <c r="BF102" s="12">
        <f>IF(OR(AP102="",AO102=""),"",IF(AP102&lt;=AO102,"Sim","Não"))</f>
        <v/>
      </c>
    </row>
    <row r="103" ht="18" customHeight="1">
      <c r="A103" s="7" t="n"/>
      <c r="B103" s="7" t="n"/>
      <c r="C103" s="7" t="n"/>
      <c r="D103" s="7" t="n"/>
      <c r="E103" s="8" t="n"/>
      <c r="F103" s="8" t="n"/>
      <c r="G103" s="7" t="n"/>
      <c r="H103" s="7" t="n"/>
      <c r="I103" s="7" t="n"/>
      <c r="J103" s="7" t="n"/>
      <c r="K103" s="7" t="n"/>
      <c r="L103" s="7" t="n"/>
      <c r="M103" s="7" t="n"/>
      <c r="N103" s="7" t="n"/>
      <c r="O103" s="7" t="n"/>
      <c r="P103" s="7" t="n"/>
      <c r="Q103" s="7" t="n"/>
      <c r="R103" s="7" t="n"/>
      <c r="S103" s="7" t="n"/>
      <c r="T103" s="7" t="n"/>
      <c r="U103" s="7" t="n"/>
      <c r="V103" s="7" t="n"/>
      <c r="W103" s="9" t="n"/>
      <c r="X103" s="9" t="n"/>
      <c r="Y103" s="10">
        <f>IF(OR(W103="",X103="",X103=0),"",W103/X103-1)</f>
        <v/>
      </c>
      <c r="Z103" s="7" t="n"/>
      <c r="AA103" s="7" t="n"/>
      <c r="AB103" s="9" t="n"/>
      <c r="AC103" s="11">
        <f>IF(OR(P103="",W103=""),"",P103*W103+N(AB103))</f>
        <v/>
      </c>
      <c r="AD103" s="12">
        <f>IF(AC103="","",LOOKUP(AC103,Alçadas!$A$6:$A$9,Alçadas!$C$6:$C$9))</f>
        <v/>
      </c>
      <c r="AE103" s="7" t="n"/>
      <c r="AF103" s="8" t="n"/>
      <c r="AG103" s="7" t="n"/>
      <c r="AH103" s="9" t="n"/>
      <c r="AI103" s="11">
        <f>IF(OR(AC103="",AH103=""),"",AH103-AC103)</f>
        <v/>
      </c>
      <c r="AJ103" s="7" t="n"/>
      <c r="AK103" s="7" t="n"/>
      <c r="AL103" s="8" t="n"/>
      <c r="AM103" s="7" t="n"/>
      <c r="AN103" s="8" t="n"/>
      <c r="AO103" s="13">
        <f>IF(OR(AN103="",AA103=""),"",AN103+AA103)</f>
        <v/>
      </c>
      <c r="AP103" s="8" t="n"/>
      <c r="AQ103" s="7" t="n"/>
      <c r="AR103" s="7" t="n"/>
      <c r="AS103" s="14">
        <f>IF(OR(AQ103="",P103=""),"",AQ103-P103)</f>
        <v/>
      </c>
      <c r="AT103" s="7" t="n"/>
      <c r="AU103" s="7" t="n"/>
      <c r="AV103" s="9" t="n"/>
      <c r="AW103" s="11">
        <f>IF(OR(AV103="",AC103=""),"",AV103-AC103)</f>
        <v/>
      </c>
      <c r="AX103" s="8" t="n"/>
      <c r="AY103" s="7" t="n"/>
      <c r="AZ103" s="8" t="n"/>
      <c r="BA103" s="7" t="n"/>
      <c r="BB103" s="7" t="n"/>
      <c r="BC103" s="7" t="n"/>
      <c r="BD103" s="14">
        <f>IF(OR(AP103="",E103=""),"",AP103-E103)</f>
        <v/>
      </c>
      <c r="BE103" s="11">
        <f>IF(OR(P103="",W103="",X103=""),"",(X103-W103)*P103)</f>
        <v/>
      </c>
      <c r="BF103" s="12">
        <f>IF(OR(AP103="",AO103=""),"",IF(AP103&lt;=AO103,"Sim","Não"))</f>
        <v/>
      </c>
    </row>
    <row r="104" ht="18" customHeight="1">
      <c r="A104" s="7" t="n"/>
      <c r="B104" s="7" t="n"/>
      <c r="C104" s="7" t="n"/>
      <c r="D104" s="7" t="n"/>
      <c r="E104" s="8" t="n"/>
      <c r="F104" s="8" t="n"/>
      <c r="G104" s="7" t="n"/>
      <c r="H104" s="7" t="n"/>
      <c r="I104" s="7" t="n"/>
      <c r="J104" s="7" t="n"/>
      <c r="K104" s="7" t="n"/>
      <c r="L104" s="7" t="n"/>
      <c r="M104" s="7" t="n"/>
      <c r="N104" s="7" t="n"/>
      <c r="O104" s="7" t="n"/>
      <c r="P104" s="7" t="n"/>
      <c r="Q104" s="7" t="n"/>
      <c r="R104" s="7" t="n"/>
      <c r="S104" s="7" t="n"/>
      <c r="T104" s="7" t="n"/>
      <c r="U104" s="7" t="n"/>
      <c r="V104" s="7" t="n"/>
      <c r="W104" s="9" t="n"/>
      <c r="X104" s="9" t="n"/>
      <c r="Y104" s="10">
        <f>IF(OR(W104="",X104="",X104=0),"",W104/X104-1)</f>
        <v/>
      </c>
      <c r="Z104" s="7" t="n"/>
      <c r="AA104" s="7" t="n"/>
      <c r="AB104" s="9" t="n"/>
      <c r="AC104" s="11">
        <f>IF(OR(P104="",W104=""),"",P104*W104+N(AB104))</f>
        <v/>
      </c>
      <c r="AD104" s="12">
        <f>IF(AC104="","",LOOKUP(AC104,Alçadas!$A$6:$A$9,Alçadas!$C$6:$C$9))</f>
        <v/>
      </c>
      <c r="AE104" s="7" t="n"/>
      <c r="AF104" s="8" t="n"/>
      <c r="AG104" s="7" t="n"/>
      <c r="AH104" s="9" t="n"/>
      <c r="AI104" s="11">
        <f>IF(OR(AC104="",AH104=""),"",AH104-AC104)</f>
        <v/>
      </c>
      <c r="AJ104" s="7" t="n"/>
      <c r="AK104" s="7" t="n"/>
      <c r="AL104" s="8" t="n"/>
      <c r="AM104" s="7" t="n"/>
      <c r="AN104" s="8" t="n"/>
      <c r="AO104" s="13">
        <f>IF(OR(AN104="",AA104=""),"",AN104+AA104)</f>
        <v/>
      </c>
      <c r="AP104" s="8" t="n"/>
      <c r="AQ104" s="7" t="n"/>
      <c r="AR104" s="7" t="n"/>
      <c r="AS104" s="14">
        <f>IF(OR(AQ104="",P104=""),"",AQ104-P104)</f>
        <v/>
      </c>
      <c r="AT104" s="7" t="n"/>
      <c r="AU104" s="7" t="n"/>
      <c r="AV104" s="9" t="n"/>
      <c r="AW104" s="11">
        <f>IF(OR(AV104="",AC104=""),"",AV104-AC104)</f>
        <v/>
      </c>
      <c r="AX104" s="8" t="n"/>
      <c r="AY104" s="7" t="n"/>
      <c r="AZ104" s="8" t="n"/>
      <c r="BA104" s="7" t="n"/>
      <c r="BB104" s="7" t="n"/>
      <c r="BC104" s="7" t="n"/>
      <c r="BD104" s="14">
        <f>IF(OR(AP104="",E104=""),"",AP104-E104)</f>
        <v/>
      </c>
      <c r="BE104" s="11">
        <f>IF(OR(P104="",W104="",X104=""),"",(X104-W104)*P104)</f>
        <v/>
      </c>
      <c r="BF104" s="12">
        <f>IF(OR(AP104="",AO104=""),"",IF(AP104&lt;=AO104,"Sim","Não"))</f>
        <v/>
      </c>
    </row>
    <row r="105" ht="18" customHeight="1">
      <c r="A105" s="7" t="n"/>
      <c r="B105" s="7" t="n"/>
      <c r="C105" s="7" t="n"/>
      <c r="D105" s="7" t="n"/>
      <c r="E105" s="8" t="n"/>
      <c r="F105" s="8" t="n"/>
      <c r="G105" s="7" t="n"/>
      <c r="H105" s="7" t="n"/>
      <c r="I105" s="7" t="n"/>
      <c r="J105" s="7" t="n"/>
      <c r="K105" s="7" t="n"/>
      <c r="L105" s="7" t="n"/>
      <c r="M105" s="7" t="n"/>
      <c r="N105" s="7" t="n"/>
      <c r="O105" s="7" t="n"/>
      <c r="P105" s="7" t="n"/>
      <c r="Q105" s="7" t="n"/>
      <c r="R105" s="7" t="n"/>
      <c r="S105" s="7" t="n"/>
      <c r="T105" s="7" t="n"/>
      <c r="U105" s="7" t="n"/>
      <c r="V105" s="7" t="n"/>
      <c r="W105" s="9" t="n"/>
      <c r="X105" s="9" t="n"/>
      <c r="Y105" s="10">
        <f>IF(OR(W105="",X105="",X105=0),"",W105/X105-1)</f>
        <v/>
      </c>
      <c r="Z105" s="7" t="n"/>
      <c r="AA105" s="7" t="n"/>
      <c r="AB105" s="9" t="n"/>
      <c r="AC105" s="11">
        <f>IF(OR(P105="",W105=""),"",P105*W105+N(AB105))</f>
        <v/>
      </c>
      <c r="AD105" s="12">
        <f>IF(AC105="","",LOOKUP(AC105,Alçadas!$A$6:$A$9,Alçadas!$C$6:$C$9))</f>
        <v/>
      </c>
      <c r="AE105" s="7" t="n"/>
      <c r="AF105" s="8" t="n"/>
      <c r="AG105" s="7" t="n"/>
      <c r="AH105" s="9" t="n"/>
      <c r="AI105" s="11">
        <f>IF(OR(AC105="",AH105=""),"",AH105-AC105)</f>
        <v/>
      </c>
      <c r="AJ105" s="7" t="n"/>
      <c r="AK105" s="7" t="n"/>
      <c r="AL105" s="8" t="n"/>
      <c r="AM105" s="7" t="n"/>
      <c r="AN105" s="8" t="n"/>
      <c r="AO105" s="13">
        <f>IF(OR(AN105="",AA105=""),"",AN105+AA105)</f>
        <v/>
      </c>
      <c r="AP105" s="8" t="n"/>
      <c r="AQ105" s="7" t="n"/>
      <c r="AR105" s="7" t="n"/>
      <c r="AS105" s="14">
        <f>IF(OR(AQ105="",P105=""),"",AQ105-P105)</f>
        <v/>
      </c>
      <c r="AT105" s="7" t="n"/>
      <c r="AU105" s="7" t="n"/>
      <c r="AV105" s="9" t="n"/>
      <c r="AW105" s="11">
        <f>IF(OR(AV105="",AC105=""),"",AV105-AC105)</f>
        <v/>
      </c>
      <c r="AX105" s="8" t="n"/>
      <c r="AY105" s="7" t="n"/>
      <c r="AZ105" s="8" t="n"/>
      <c r="BA105" s="7" t="n"/>
      <c r="BB105" s="7" t="n"/>
      <c r="BC105" s="7" t="n"/>
      <c r="BD105" s="14">
        <f>IF(OR(AP105="",E105=""),"",AP105-E105)</f>
        <v/>
      </c>
      <c r="BE105" s="11">
        <f>IF(OR(P105="",W105="",X105=""),"",(X105-W105)*P105)</f>
        <v/>
      </c>
      <c r="BF105" s="12">
        <f>IF(OR(AP105="",AO105=""),"",IF(AP105&lt;=AO105,"Sim","Não"))</f>
        <v/>
      </c>
    </row>
    <row r="106" ht="18" customHeight="1">
      <c r="A106" s="7" t="n"/>
      <c r="B106" s="7" t="n"/>
      <c r="C106" s="7" t="n"/>
      <c r="D106" s="7" t="n"/>
      <c r="E106" s="8" t="n"/>
      <c r="F106" s="8" t="n"/>
      <c r="G106" s="7" t="n"/>
      <c r="H106" s="7" t="n"/>
      <c r="I106" s="7" t="n"/>
      <c r="J106" s="7" t="n"/>
      <c r="K106" s="7" t="n"/>
      <c r="L106" s="7" t="n"/>
      <c r="M106" s="7" t="n"/>
      <c r="N106" s="7" t="n"/>
      <c r="O106" s="7" t="n"/>
      <c r="P106" s="7" t="n"/>
      <c r="Q106" s="7" t="n"/>
      <c r="R106" s="7" t="n"/>
      <c r="S106" s="7" t="n"/>
      <c r="T106" s="7" t="n"/>
      <c r="U106" s="7" t="n"/>
      <c r="V106" s="7" t="n"/>
      <c r="W106" s="9" t="n"/>
      <c r="X106" s="9" t="n"/>
      <c r="Y106" s="10">
        <f>IF(OR(W106="",X106="",X106=0),"",W106/X106-1)</f>
        <v/>
      </c>
      <c r="Z106" s="7" t="n"/>
      <c r="AA106" s="7" t="n"/>
      <c r="AB106" s="9" t="n"/>
      <c r="AC106" s="11">
        <f>IF(OR(P106="",W106=""),"",P106*W106+N(AB106))</f>
        <v/>
      </c>
      <c r="AD106" s="12">
        <f>IF(AC106="","",LOOKUP(AC106,Alçadas!$A$6:$A$9,Alçadas!$C$6:$C$9))</f>
        <v/>
      </c>
      <c r="AE106" s="7" t="n"/>
      <c r="AF106" s="8" t="n"/>
      <c r="AG106" s="7" t="n"/>
      <c r="AH106" s="9" t="n"/>
      <c r="AI106" s="11">
        <f>IF(OR(AC106="",AH106=""),"",AH106-AC106)</f>
        <v/>
      </c>
      <c r="AJ106" s="7" t="n"/>
      <c r="AK106" s="7" t="n"/>
      <c r="AL106" s="8" t="n"/>
      <c r="AM106" s="7" t="n"/>
      <c r="AN106" s="8" t="n"/>
      <c r="AO106" s="13">
        <f>IF(OR(AN106="",AA106=""),"",AN106+AA106)</f>
        <v/>
      </c>
      <c r="AP106" s="8" t="n"/>
      <c r="AQ106" s="7" t="n"/>
      <c r="AR106" s="7" t="n"/>
      <c r="AS106" s="14">
        <f>IF(OR(AQ106="",P106=""),"",AQ106-P106)</f>
        <v/>
      </c>
      <c r="AT106" s="7" t="n"/>
      <c r="AU106" s="7" t="n"/>
      <c r="AV106" s="9" t="n"/>
      <c r="AW106" s="11">
        <f>IF(OR(AV106="",AC106=""),"",AV106-AC106)</f>
        <v/>
      </c>
      <c r="AX106" s="8" t="n"/>
      <c r="AY106" s="7" t="n"/>
      <c r="AZ106" s="8" t="n"/>
      <c r="BA106" s="7" t="n"/>
      <c r="BB106" s="7" t="n"/>
      <c r="BC106" s="7" t="n"/>
      <c r="BD106" s="14">
        <f>IF(OR(AP106="",E106=""),"",AP106-E106)</f>
        <v/>
      </c>
      <c r="BE106" s="11">
        <f>IF(OR(P106="",W106="",X106=""),"",(X106-W106)*P106)</f>
        <v/>
      </c>
      <c r="BF106" s="12">
        <f>IF(OR(AP106="",AO106=""),"",IF(AP106&lt;=AO106,"Sim","Não"))</f>
        <v/>
      </c>
    </row>
    <row r="107" ht="18" customHeight="1">
      <c r="A107" s="7" t="n"/>
      <c r="B107" s="7" t="n"/>
      <c r="C107" s="7" t="n"/>
      <c r="D107" s="7" t="n"/>
      <c r="E107" s="8" t="n"/>
      <c r="F107" s="8" t="n"/>
      <c r="G107" s="7" t="n"/>
      <c r="H107" s="7" t="n"/>
      <c r="I107" s="7" t="n"/>
      <c r="J107" s="7" t="n"/>
      <c r="K107" s="7" t="n"/>
      <c r="L107" s="7" t="n"/>
      <c r="M107" s="7" t="n"/>
      <c r="N107" s="7" t="n"/>
      <c r="O107" s="7" t="n"/>
      <c r="P107" s="7" t="n"/>
      <c r="Q107" s="7" t="n"/>
      <c r="R107" s="7" t="n"/>
      <c r="S107" s="7" t="n"/>
      <c r="T107" s="7" t="n"/>
      <c r="U107" s="7" t="n"/>
      <c r="V107" s="7" t="n"/>
      <c r="W107" s="9" t="n"/>
      <c r="X107" s="9" t="n"/>
      <c r="Y107" s="10">
        <f>IF(OR(W107="",X107="",X107=0),"",W107/X107-1)</f>
        <v/>
      </c>
      <c r="Z107" s="7" t="n"/>
      <c r="AA107" s="7" t="n"/>
      <c r="AB107" s="9" t="n"/>
      <c r="AC107" s="11">
        <f>IF(OR(P107="",W107=""),"",P107*W107+N(AB107))</f>
        <v/>
      </c>
      <c r="AD107" s="12">
        <f>IF(AC107="","",LOOKUP(AC107,Alçadas!$A$6:$A$9,Alçadas!$C$6:$C$9))</f>
        <v/>
      </c>
      <c r="AE107" s="7" t="n"/>
      <c r="AF107" s="8" t="n"/>
      <c r="AG107" s="7" t="n"/>
      <c r="AH107" s="9" t="n"/>
      <c r="AI107" s="11">
        <f>IF(OR(AC107="",AH107=""),"",AH107-AC107)</f>
        <v/>
      </c>
      <c r="AJ107" s="7" t="n"/>
      <c r="AK107" s="7" t="n"/>
      <c r="AL107" s="8" t="n"/>
      <c r="AM107" s="7" t="n"/>
      <c r="AN107" s="8" t="n"/>
      <c r="AO107" s="13">
        <f>IF(OR(AN107="",AA107=""),"",AN107+AA107)</f>
        <v/>
      </c>
      <c r="AP107" s="8" t="n"/>
      <c r="AQ107" s="7" t="n"/>
      <c r="AR107" s="7" t="n"/>
      <c r="AS107" s="14">
        <f>IF(OR(AQ107="",P107=""),"",AQ107-P107)</f>
        <v/>
      </c>
      <c r="AT107" s="7" t="n"/>
      <c r="AU107" s="7" t="n"/>
      <c r="AV107" s="9" t="n"/>
      <c r="AW107" s="11">
        <f>IF(OR(AV107="",AC107=""),"",AV107-AC107)</f>
        <v/>
      </c>
      <c r="AX107" s="8" t="n"/>
      <c r="AY107" s="7" t="n"/>
      <c r="AZ107" s="8" t="n"/>
      <c r="BA107" s="7" t="n"/>
      <c r="BB107" s="7" t="n"/>
      <c r="BC107" s="7" t="n"/>
      <c r="BD107" s="14">
        <f>IF(OR(AP107="",E107=""),"",AP107-E107)</f>
        <v/>
      </c>
      <c r="BE107" s="11">
        <f>IF(OR(P107="",W107="",X107=""),"",(X107-W107)*P107)</f>
        <v/>
      </c>
      <c r="BF107" s="12">
        <f>IF(OR(AP107="",AO107=""),"",IF(AP107&lt;=AO107,"Sim","Não"))</f>
        <v/>
      </c>
    </row>
    <row r="108" ht="18" customHeight="1">
      <c r="A108" s="7" t="n"/>
      <c r="B108" s="7" t="n"/>
      <c r="C108" s="7" t="n"/>
      <c r="D108" s="7" t="n"/>
      <c r="E108" s="8" t="n"/>
      <c r="F108" s="8" t="n"/>
      <c r="G108" s="7" t="n"/>
      <c r="H108" s="7" t="n"/>
      <c r="I108" s="7" t="n"/>
      <c r="J108" s="7" t="n"/>
      <c r="K108" s="7" t="n"/>
      <c r="L108" s="7" t="n"/>
      <c r="M108" s="7" t="n"/>
      <c r="N108" s="7" t="n"/>
      <c r="O108" s="7" t="n"/>
      <c r="P108" s="7" t="n"/>
      <c r="Q108" s="7" t="n"/>
      <c r="R108" s="7" t="n"/>
      <c r="S108" s="7" t="n"/>
      <c r="T108" s="7" t="n"/>
      <c r="U108" s="7" t="n"/>
      <c r="V108" s="7" t="n"/>
      <c r="W108" s="9" t="n"/>
      <c r="X108" s="9" t="n"/>
      <c r="Y108" s="10">
        <f>IF(OR(W108="",X108="",X108=0),"",W108/X108-1)</f>
        <v/>
      </c>
      <c r="Z108" s="7" t="n"/>
      <c r="AA108" s="7" t="n"/>
      <c r="AB108" s="9" t="n"/>
      <c r="AC108" s="11">
        <f>IF(OR(P108="",W108=""),"",P108*W108+N(AB108))</f>
        <v/>
      </c>
      <c r="AD108" s="12">
        <f>IF(AC108="","",LOOKUP(AC108,Alçadas!$A$6:$A$9,Alçadas!$C$6:$C$9))</f>
        <v/>
      </c>
      <c r="AE108" s="7" t="n"/>
      <c r="AF108" s="8" t="n"/>
      <c r="AG108" s="7" t="n"/>
      <c r="AH108" s="9" t="n"/>
      <c r="AI108" s="11">
        <f>IF(OR(AC108="",AH108=""),"",AH108-AC108)</f>
        <v/>
      </c>
      <c r="AJ108" s="7" t="n"/>
      <c r="AK108" s="7" t="n"/>
      <c r="AL108" s="8" t="n"/>
      <c r="AM108" s="7" t="n"/>
      <c r="AN108" s="8" t="n"/>
      <c r="AO108" s="13">
        <f>IF(OR(AN108="",AA108=""),"",AN108+AA108)</f>
        <v/>
      </c>
      <c r="AP108" s="8" t="n"/>
      <c r="AQ108" s="7" t="n"/>
      <c r="AR108" s="7" t="n"/>
      <c r="AS108" s="14">
        <f>IF(OR(AQ108="",P108=""),"",AQ108-P108)</f>
        <v/>
      </c>
      <c r="AT108" s="7" t="n"/>
      <c r="AU108" s="7" t="n"/>
      <c r="AV108" s="9" t="n"/>
      <c r="AW108" s="11">
        <f>IF(OR(AV108="",AC108=""),"",AV108-AC108)</f>
        <v/>
      </c>
      <c r="AX108" s="8" t="n"/>
      <c r="AY108" s="7" t="n"/>
      <c r="AZ108" s="8" t="n"/>
      <c r="BA108" s="7" t="n"/>
      <c r="BB108" s="7" t="n"/>
      <c r="BC108" s="7" t="n"/>
      <c r="BD108" s="14">
        <f>IF(OR(AP108="",E108=""),"",AP108-E108)</f>
        <v/>
      </c>
      <c r="BE108" s="11">
        <f>IF(OR(P108="",W108="",X108=""),"",(X108-W108)*P108)</f>
        <v/>
      </c>
      <c r="BF108" s="12">
        <f>IF(OR(AP108="",AO108=""),"",IF(AP108&lt;=AO108,"Sim","Não"))</f>
        <v/>
      </c>
    </row>
    <row r="109" ht="18" customHeight="1">
      <c r="A109" s="7" t="n"/>
      <c r="B109" s="7" t="n"/>
      <c r="C109" s="7" t="n"/>
      <c r="D109" s="7" t="n"/>
      <c r="E109" s="8" t="n"/>
      <c r="F109" s="8" t="n"/>
      <c r="G109" s="7" t="n"/>
      <c r="H109" s="7" t="n"/>
      <c r="I109" s="7" t="n"/>
      <c r="J109" s="7" t="n"/>
      <c r="K109" s="7" t="n"/>
      <c r="L109" s="7" t="n"/>
      <c r="M109" s="7" t="n"/>
      <c r="N109" s="7" t="n"/>
      <c r="O109" s="7" t="n"/>
      <c r="P109" s="7" t="n"/>
      <c r="Q109" s="7" t="n"/>
      <c r="R109" s="7" t="n"/>
      <c r="S109" s="7" t="n"/>
      <c r="T109" s="7" t="n"/>
      <c r="U109" s="7" t="n"/>
      <c r="V109" s="7" t="n"/>
      <c r="W109" s="9" t="n"/>
      <c r="X109" s="9" t="n"/>
      <c r="Y109" s="10">
        <f>IF(OR(W109="",X109="",X109=0),"",W109/X109-1)</f>
        <v/>
      </c>
      <c r="Z109" s="7" t="n"/>
      <c r="AA109" s="7" t="n"/>
      <c r="AB109" s="9" t="n"/>
      <c r="AC109" s="11">
        <f>IF(OR(P109="",W109=""),"",P109*W109+N(AB109))</f>
        <v/>
      </c>
      <c r="AD109" s="12">
        <f>IF(AC109="","",LOOKUP(AC109,Alçadas!$A$6:$A$9,Alçadas!$C$6:$C$9))</f>
        <v/>
      </c>
      <c r="AE109" s="7" t="n"/>
      <c r="AF109" s="8" t="n"/>
      <c r="AG109" s="7" t="n"/>
      <c r="AH109" s="9" t="n"/>
      <c r="AI109" s="11">
        <f>IF(OR(AC109="",AH109=""),"",AH109-AC109)</f>
        <v/>
      </c>
      <c r="AJ109" s="7" t="n"/>
      <c r="AK109" s="7" t="n"/>
      <c r="AL109" s="8" t="n"/>
      <c r="AM109" s="7" t="n"/>
      <c r="AN109" s="8" t="n"/>
      <c r="AO109" s="13">
        <f>IF(OR(AN109="",AA109=""),"",AN109+AA109)</f>
        <v/>
      </c>
      <c r="AP109" s="8" t="n"/>
      <c r="AQ109" s="7" t="n"/>
      <c r="AR109" s="7" t="n"/>
      <c r="AS109" s="14">
        <f>IF(OR(AQ109="",P109=""),"",AQ109-P109)</f>
        <v/>
      </c>
      <c r="AT109" s="7" t="n"/>
      <c r="AU109" s="7" t="n"/>
      <c r="AV109" s="9" t="n"/>
      <c r="AW109" s="11">
        <f>IF(OR(AV109="",AC109=""),"",AV109-AC109)</f>
        <v/>
      </c>
      <c r="AX109" s="8" t="n"/>
      <c r="AY109" s="7" t="n"/>
      <c r="AZ109" s="8" t="n"/>
      <c r="BA109" s="7" t="n"/>
      <c r="BB109" s="7" t="n"/>
      <c r="BC109" s="7" t="n"/>
      <c r="BD109" s="14">
        <f>IF(OR(AP109="",E109=""),"",AP109-E109)</f>
        <v/>
      </c>
      <c r="BE109" s="11">
        <f>IF(OR(P109="",W109="",X109=""),"",(X109-W109)*P109)</f>
        <v/>
      </c>
      <c r="BF109" s="12">
        <f>IF(OR(AP109="",AO109=""),"",IF(AP109&lt;=AO109,"Sim","Não"))</f>
        <v/>
      </c>
    </row>
    <row r="110" ht="18" customHeight="1">
      <c r="A110" s="7" t="n"/>
      <c r="B110" s="7" t="n"/>
      <c r="C110" s="7" t="n"/>
      <c r="D110" s="7" t="n"/>
      <c r="E110" s="8" t="n"/>
      <c r="F110" s="8" t="n"/>
      <c r="G110" s="7" t="n"/>
      <c r="H110" s="7" t="n"/>
      <c r="I110" s="7" t="n"/>
      <c r="J110" s="7" t="n"/>
      <c r="K110" s="7" t="n"/>
      <c r="L110" s="7" t="n"/>
      <c r="M110" s="7" t="n"/>
      <c r="N110" s="7" t="n"/>
      <c r="O110" s="7" t="n"/>
      <c r="P110" s="7" t="n"/>
      <c r="Q110" s="7" t="n"/>
      <c r="R110" s="7" t="n"/>
      <c r="S110" s="7" t="n"/>
      <c r="T110" s="7" t="n"/>
      <c r="U110" s="7" t="n"/>
      <c r="V110" s="7" t="n"/>
      <c r="W110" s="9" t="n"/>
      <c r="X110" s="9" t="n"/>
      <c r="Y110" s="10">
        <f>IF(OR(W110="",X110="",X110=0),"",W110/X110-1)</f>
        <v/>
      </c>
      <c r="Z110" s="7" t="n"/>
      <c r="AA110" s="7" t="n"/>
      <c r="AB110" s="9" t="n"/>
      <c r="AC110" s="11">
        <f>IF(OR(P110="",W110=""),"",P110*W110+N(AB110))</f>
        <v/>
      </c>
      <c r="AD110" s="12">
        <f>IF(AC110="","",LOOKUP(AC110,Alçadas!$A$6:$A$9,Alçadas!$C$6:$C$9))</f>
        <v/>
      </c>
      <c r="AE110" s="7" t="n"/>
      <c r="AF110" s="8" t="n"/>
      <c r="AG110" s="7" t="n"/>
      <c r="AH110" s="9" t="n"/>
      <c r="AI110" s="11">
        <f>IF(OR(AC110="",AH110=""),"",AH110-AC110)</f>
        <v/>
      </c>
      <c r="AJ110" s="7" t="n"/>
      <c r="AK110" s="7" t="n"/>
      <c r="AL110" s="8" t="n"/>
      <c r="AM110" s="7" t="n"/>
      <c r="AN110" s="8" t="n"/>
      <c r="AO110" s="13">
        <f>IF(OR(AN110="",AA110=""),"",AN110+AA110)</f>
        <v/>
      </c>
      <c r="AP110" s="8" t="n"/>
      <c r="AQ110" s="7" t="n"/>
      <c r="AR110" s="7" t="n"/>
      <c r="AS110" s="14">
        <f>IF(OR(AQ110="",P110=""),"",AQ110-P110)</f>
        <v/>
      </c>
      <c r="AT110" s="7" t="n"/>
      <c r="AU110" s="7" t="n"/>
      <c r="AV110" s="9" t="n"/>
      <c r="AW110" s="11">
        <f>IF(OR(AV110="",AC110=""),"",AV110-AC110)</f>
        <v/>
      </c>
      <c r="AX110" s="8" t="n"/>
      <c r="AY110" s="7" t="n"/>
      <c r="AZ110" s="8" t="n"/>
      <c r="BA110" s="7" t="n"/>
      <c r="BB110" s="7" t="n"/>
      <c r="BC110" s="7" t="n"/>
      <c r="BD110" s="14">
        <f>IF(OR(AP110="",E110=""),"",AP110-E110)</f>
        <v/>
      </c>
      <c r="BE110" s="11">
        <f>IF(OR(P110="",W110="",X110=""),"",(X110-W110)*P110)</f>
        <v/>
      </c>
      <c r="BF110" s="12">
        <f>IF(OR(AP110="",AO110=""),"",IF(AP110&lt;=AO110,"Sim","Não"))</f>
        <v/>
      </c>
    </row>
    <row r="111" ht="18" customHeight="1">
      <c r="A111" s="7" t="n"/>
      <c r="B111" s="7" t="n"/>
      <c r="C111" s="7" t="n"/>
      <c r="D111" s="7" t="n"/>
      <c r="E111" s="8" t="n"/>
      <c r="F111" s="8" t="n"/>
      <c r="G111" s="7" t="n"/>
      <c r="H111" s="7" t="n"/>
      <c r="I111" s="7" t="n"/>
      <c r="J111" s="7" t="n"/>
      <c r="K111" s="7" t="n"/>
      <c r="L111" s="7" t="n"/>
      <c r="M111" s="7" t="n"/>
      <c r="N111" s="7" t="n"/>
      <c r="O111" s="7" t="n"/>
      <c r="P111" s="7" t="n"/>
      <c r="Q111" s="7" t="n"/>
      <c r="R111" s="7" t="n"/>
      <c r="S111" s="7" t="n"/>
      <c r="T111" s="7" t="n"/>
      <c r="U111" s="7" t="n"/>
      <c r="V111" s="7" t="n"/>
      <c r="W111" s="9" t="n"/>
      <c r="X111" s="9" t="n"/>
      <c r="Y111" s="10">
        <f>IF(OR(W111="",X111="",X111=0),"",W111/X111-1)</f>
        <v/>
      </c>
      <c r="Z111" s="7" t="n"/>
      <c r="AA111" s="7" t="n"/>
      <c r="AB111" s="9" t="n"/>
      <c r="AC111" s="11">
        <f>IF(OR(P111="",W111=""),"",P111*W111+N(AB111))</f>
        <v/>
      </c>
      <c r="AD111" s="12">
        <f>IF(AC111="","",LOOKUP(AC111,Alçadas!$A$6:$A$9,Alçadas!$C$6:$C$9))</f>
        <v/>
      </c>
      <c r="AE111" s="7" t="n"/>
      <c r="AF111" s="8" t="n"/>
      <c r="AG111" s="7" t="n"/>
      <c r="AH111" s="9" t="n"/>
      <c r="AI111" s="11">
        <f>IF(OR(AC111="",AH111=""),"",AH111-AC111)</f>
        <v/>
      </c>
      <c r="AJ111" s="7" t="n"/>
      <c r="AK111" s="7" t="n"/>
      <c r="AL111" s="8" t="n"/>
      <c r="AM111" s="7" t="n"/>
      <c r="AN111" s="8" t="n"/>
      <c r="AO111" s="13">
        <f>IF(OR(AN111="",AA111=""),"",AN111+AA111)</f>
        <v/>
      </c>
      <c r="AP111" s="8" t="n"/>
      <c r="AQ111" s="7" t="n"/>
      <c r="AR111" s="7" t="n"/>
      <c r="AS111" s="14">
        <f>IF(OR(AQ111="",P111=""),"",AQ111-P111)</f>
        <v/>
      </c>
      <c r="AT111" s="7" t="n"/>
      <c r="AU111" s="7" t="n"/>
      <c r="AV111" s="9" t="n"/>
      <c r="AW111" s="11">
        <f>IF(OR(AV111="",AC111=""),"",AV111-AC111)</f>
        <v/>
      </c>
      <c r="AX111" s="8" t="n"/>
      <c r="AY111" s="7" t="n"/>
      <c r="AZ111" s="8" t="n"/>
      <c r="BA111" s="7" t="n"/>
      <c r="BB111" s="7" t="n"/>
      <c r="BC111" s="7" t="n"/>
      <c r="BD111" s="14">
        <f>IF(OR(AP111="",E111=""),"",AP111-E111)</f>
        <v/>
      </c>
      <c r="BE111" s="11">
        <f>IF(OR(P111="",W111="",X111=""),"",(X111-W111)*P111)</f>
        <v/>
      </c>
      <c r="BF111" s="12">
        <f>IF(OR(AP111="",AO111=""),"",IF(AP111&lt;=AO111,"Sim","Não"))</f>
        <v/>
      </c>
    </row>
    <row r="112" ht="18" customHeight="1">
      <c r="A112" s="7" t="n"/>
      <c r="B112" s="7" t="n"/>
      <c r="C112" s="7" t="n"/>
      <c r="D112" s="7" t="n"/>
      <c r="E112" s="8" t="n"/>
      <c r="F112" s="8" t="n"/>
      <c r="G112" s="7" t="n"/>
      <c r="H112" s="7" t="n"/>
      <c r="I112" s="7" t="n"/>
      <c r="J112" s="7" t="n"/>
      <c r="K112" s="7" t="n"/>
      <c r="L112" s="7" t="n"/>
      <c r="M112" s="7" t="n"/>
      <c r="N112" s="7" t="n"/>
      <c r="O112" s="7" t="n"/>
      <c r="P112" s="7" t="n"/>
      <c r="Q112" s="7" t="n"/>
      <c r="R112" s="7" t="n"/>
      <c r="S112" s="7" t="n"/>
      <c r="T112" s="7" t="n"/>
      <c r="U112" s="7" t="n"/>
      <c r="V112" s="7" t="n"/>
      <c r="W112" s="9" t="n"/>
      <c r="X112" s="9" t="n"/>
      <c r="Y112" s="10">
        <f>IF(OR(W112="",X112="",X112=0),"",W112/X112-1)</f>
        <v/>
      </c>
      <c r="Z112" s="7" t="n"/>
      <c r="AA112" s="7" t="n"/>
      <c r="AB112" s="9" t="n"/>
      <c r="AC112" s="11">
        <f>IF(OR(P112="",W112=""),"",P112*W112+N(AB112))</f>
        <v/>
      </c>
      <c r="AD112" s="12">
        <f>IF(AC112="","",LOOKUP(AC112,Alçadas!$A$6:$A$9,Alçadas!$C$6:$C$9))</f>
        <v/>
      </c>
      <c r="AE112" s="7" t="n"/>
      <c r="AF112" s="8" t="n"/>
      <c r="AG112" s="7" t="n"/>
      <c r="AH112" s="9" t="n"/>
      <c r="AI112" s="11">
        <f>IF(OR(AC112="",AH112=""),"",AH112-AC112)</f>
        <v/>
      </c>
      <c r="AJ112" s="7" t="n"/>
      <c r="AK112" s="7" t="n"/>
      <c r="AL112" s="8" t="n"/>
      <c r="AM112" s="7" t="n"/>
      <c r="AN112" s="8" t="n"/>
      <c r="AO112" s="13">
        <f>IF(OR(AN112="",AA112=""),"",AN112+AA112)</f>
        <v/>
      </c>
      <c r="AP112" s="8" t="n"/>
      <c r="AQ112" s="7" t="n"/>
      <c r="AR112" s="7" t="n"/>
      <c r="AS112" s="14">
        <f>IF(OR(AQ112="",P112=""),"",AQ112-P112)</f>
        <v/>
      </c>
      <c r="AT112" s="7" t="n"/>
      <c r="AU112" s="7" t="n"/>
      <c r="AV112" s="9" t="n"/>
      <c r="AW112" s="11">
        <f>IF(OR(AV112="",AC112=""),"",AV112-AC112)</f>
        <v/>
      </c>
      <c r="AX112" s="8" t="n"/>
      <c r="AY112" s="7" t="n"/>
      <c r="AZ112" s="8" t="n"/>
      <c r="BA112" s="7" t="n"/>
      <c r="BB112" s="7" t="n"/>
      <c r="BC112" s="7" t="n"/>
      <c r="BD112" s="14">
        <f>IF(OR(AP112="",E112=""),"",AP112-E112)</f>
        <v/>
      </c>
      <c r="BE112" s="11">
        <f>IF(OR(P112="",W112="",X112=""),"",(X112-W112)*P112)</f>
        <v/>
      </c>
      <c r="BF112" s="12">
        <f>IF(OR(AP112="",AO112=""),"",IF(AP112&lt;=AO112,"Sim","Não"))</f>
        <v/>
      </c>
    </row>
    <row r="113" ht="18" customHeight="1">
      <c r="A113" s="7" t="n"/>
      <c r="B113" s="7" t="n"/>
      <c r="C113" s="7" t="n"/>
      <c r="D113" s="7" t="n"/>
      <c r="E113" s="8" t="n"/>
      <c r="F113" s="8" t="n"/>
      <c r="G113" s="7" t="n"/>
      <c r="H113" s="7" t="n"/>
      <c r="I113" s="7" t="n"/>
      <c r="J113" s="7" t="n"/>
      <c r="K113" s="7" t="n"/>
      <c r="L113" s="7" t="n"/>
      <c r="M113" s="7" t="n"/>
      <c r="N113" s="7" t="n"/>
      <c r="O113" s="7" t="n"/>
      <c r="P113" s="7" t="n"/>
      <c r="Q113" s="7" t="n"/>
      <c r="R113" s="7" t="n"/>
      <c r="S113" s="7" t="n"/>
      <c r="T113" s="7" t="n"/>
      <c r="U113" s="7" t="n"/>
      <c r="V113" s="7" t="n"/>
      <c r="W113" s="9" t="n"/>
      <c r="X113" s="9" t="n"/>
      <c r="Y113" s="10">
        <f>IF(OR(W113="",X113="",X113=0),"",W113/X113-1)</f>
        <v/>
      </c>
      <c r="Z113" s="7" t="n"/>
      <c r="AA113" s="7" t="n"/>
      <c r="AB113" s="9" t="n"/>
      <c r="AC113" s="11">
        <f>IF(OR(P113="",W113=""),"",P113*W113+N(AB113))</f>
        <v/>
      </c>
      <c r="AD113" s="12">
        <f>IF(AC113="","",LOOKUP(AC113,Alçadas!$A$6:$A$9,Alçadas!$C$6:$C$9))</f>
        <v/>
      </c>
      <c r="AE113" s="7" t="n"/>
      <c r="AF113" s="8" t="n"/>
      <c r="AG113" s="7" t="n"/>
      <c r="AH113" s="9" t="n"/>
      <c r="AI113" s="11">
        <f>IF(OR(AC113="",AH113=""),"",AH113-AC113)</f>
        <v/>
      </c>
      <c r="AJ113" s="7" t="n"/>
      <c r="AK113" s="7" t="n"/>
      <c r="AL113" s="8" t="n"/>
      <c r="AM113" s="7" t="n"/>
      <c r="AN113" s="8" t="n"/>
      <c r="AO113" s="13">
        <f>IF(OR(AN113="",AA113=""),"",AN113+AA113)</f>
        <v/>
      </c>
      <c r="AP113" s="8" t="n"/>
      <c r="AQ113" s="7" t="n"/>
      <c r="AR113" s="7" t="n"/>
      <c r="AS113" s="14">
        <f>IF(OR(AQ113="",P113=""),"",AQ113-P113)</f>
        <v/>
      </c>
      <c r="AT113" s="7" t="n"/>
      <c r="AU113" s="7" t="n"/>
      <c r="AV113" s="9" t="n"/>
      <c r="AW113" s="11">
        <f>IF(OR(AV113="",AC113=""),"",AV113-AC113)</f>
        <v/>
      </c>
      <c r="AX113" s="8" t="n"/>
      <c r="AY113" s="7" t="n"/>
      <c r="AZ113" s="8" t="n"/>
      <c r="BA113" s="7" t="n"/>
      <c r="BB113" s="7" t="n"/>
      <c r="BC113" s="7" t="n"/>
      <c r="BD113" s="14">
        <f>IF(OR(AP113="",E113=""),"",AP113-E113)</f>
        <v/>
      </c>
      <c r="BE113" s="11">
        <f>IF(OR(P113="",W113="",X113=""),"",(X113-W113)*P113)</f>
        <v/>
      </c>
      <c r="BF113" s="12">
        <f>IF(OR(AP113="",AO113=""),"",IF(AP113&lt;=AO113,"Sim","Não"))</f>
        <v/>
      </c>
    </row>
    <row r="114" ht="18" customHeight="1">
      <c r="A114" s="7" t="n"/>
      <c r="B114" s="7" t="n"/>
      <c r="C114" s="7" t="n"/>
      <c r="D114" s="7" t="n"/>
      <c r="E114" s="8" t="n"/>
      <c r="F114" s="8" t="n"/>
      <c r="G114" s="7" t="n"/>
      <c r="H114" s="7" t="n"/>
      <c r="I114" s="7" t="n"/>
      <c r="J114" s="7" t="n"/>
      <c r="K114" s="7" t="n"/>
      <c r="L114" s="7" t="n"/>
      <c r="M114" s="7" t="n"/>
      <c r="N114" s="7" t="n"/>
      <c r="O114" s="7" t="n"/>
      <c r="P114" s="7" t="n"/>
      <c r="Q114" s="7" t="n"/>
      <c r="R114" s="7" t="n"/>
      <c r="S114" s="7" t="n"/>
      <c r="T114" s="7" t="n"/>
      <c r="U114" s="7" t="n"/>
      <c r="V114" s="7" t="n"/>
      <c r="W114" s="9" t="n"/>
      <c r="X114" s="9" t="n"/>
      <c r="Y114" s="10">
        <f>IF(OR(W114="",X114="",X114=0),"",W114/X114-1)</f>
        <v/>
      </c>
      <c r="Z114" s="7" t="n"/>
      <c r="AA114" s="7" t="n"/>
      <c r="AB114" s="9" t="n"/>
      <c r="AC114" s="11">
        <f>IF(OR(P114="",W114=""),"",P114*W114+N(AB114))</f>
        <v/>
      </c>
      <c r="AD114" s="12">
        <f>IF(AC114="","",LOOKUP(AC114,Alçadas!$A$6:$A$9,Alçadas!$C$6:$C$9))</f>
        <v/>
      </c>
      <c r="AE114" s="7" t="n"/>
      <c r="AF114" s="8" t="n"/>
      <c r="AG114" s="7" t="n"/>
      <c r="AH114" s="9" t="n"/>
      <c r="AI114" s="11">
        <f>IF(OR(AC114="",AH114=""),"",AH114-AC114)</f>
        <v/>
      </c>
      <c r="AJ114" s="7" t="n"/>
      <c r="AK114" s="7" t="n"/>
      <c r="AL114" s="8" t="n"/>
      <c r="AM114" s="7" t="n"/>
      <c r="AN114" s="8" t="n"/>
      <c r="AO114" s="13">
        <f>IF(OR(AN114="",AA114=""),"",AN114+AA114)</f>
        <v/>
      </c>
      <c r="AP114" s="8" t="n"/>
      <c r="AQ114" s="7" t="n"/>
      <c r="AR114" s="7" t="n"/>
      <c r="AS114" s="14">
        <f>IF(OR(AQ114="",P114=""),"",AQ114-P114)</f>
        <v/>
      </c>
      <c r="AT114" s="7" t="n"/>
      <c r="AU114" s="7" t="n"/>
      <c r="AV114" s="9" t="n"/>
      <c r="AW114" s="11">
        <f>IF(OR(AV114="",AC114=""),"",AV114-AC114)</f>
        <v/>
      </c>
      <c r="AX114" s="8" t="n"/>
      <c r="AY114" s="7" t="n"/>
      <c r="AZ114" s="8" t="n"/>
      <c r="BA114" s="7" t="n"/>
      <c r="BB114" s="7" t="n"/>
      <c r="BC114" s="7" t="n"/>
      <c r="BD114" s="14">
        <f>IF(OR(AP114="",E114=""),"",AP114-E114)</f>
        <v/>
      </c>
      <c r="BE114" s="11">
        <f>IF(OR(P114="",W114="",X114=""),"",(X114-W114)*P114)</f>
        <v/>
      </c>
      <c r="BF114" s="12">
        <f>IF(OR(AP114="",AO114=""),"",IF(AP114&lt;=AO114,"Sim","Não"))</f>
        <v/>
      </c>
    </row>
    <row r="115" ht="18" customHeight="1">
      <c r="A115" s="7" t="n"/>
      <c r="B115" s="7" t="n"/>
      <c r="C115" s="7" t="n"/>
      <c r="D115" s="7" t="n"/>
      <c r="E115" s="8" t="n"/>
      <c r="F115" s="8" t="n"/>
      <c r="G115" s="7" t="n"/>
      <c r="H115" s="7" t="n"/>
      <c r="I115" s="7" t="n"/>
      <c r="J115" s="7" t="n"/>
      <c r="K115" s="7" t="n"/>
      <c r="L115" s="7" t="n"/>
      <c r="M115" s="7" t="n"/>
      <c r="N115" s="7" t="n"/>
      <c r="O115" s="7" t="n"/>
      <c r="P115" s="7" t="n"/>
      <c r="Q115" s="7" t="n"/>
      <c r="R115" s="7" t="n"/>
      <c r="S115" s="7" t="n"/>
      <c r="T115" s="7" t="n"/>
      <c r="U115" s="7" t="n"/>
      <c r="V115" s="7" t="n"/>
      <c r="W115" s="9" t="n"/>
      <c r="X115" s="9" t="n"/>
      <c r="Y115" s="10">
        <f>IF(OR(W115="",X115="",X115=0),"",W115/X115-1)</f>
        <v/>
      </c>
      <c r="Z115" s="7" t="n"/>
      <c r="AA115" s="7" t="n"/>
      <c r="AB115" s="9" t="n"/>
      <c r="AC115" s="11">
        <f>IF(OR(P115="",W115=""),"",P115*W115+N(AB115))</f>
        <v/>
      </c>
      <c r="AD115" s="12">
        <f>IF(AC115="","",LOOKUP(AC115,Alçadas!$A$6:$A$9,Alçadas!$C$6:$C$9))</f>
        <v/>
      </c>
      <c r="AE115" s="7" t="n"/>
      <c r="AF115" s="8" t="n"/>
      <c r="AG115" s="7" t="n"/>
      <c r="AH115" s="9" t="n"/>
      <c r="AI115" s="11">
        <f>IF(OR(AC115="",AH115=""),"",AH115-AC115)</f>
        <v/>
      </c>
      <c r="AJ115" s="7" t="n"/>
      <c r="AK115" s="7" t="n"/>
      <c r="AL115" s="8" t="n"/>
      <c r="AM115" s="7" t="n"/>
      <c r="AN115" s="8" t="n"/>
      <c r="AO115" s="13">
        <f>IF(OR(AN115="",AA115=""),"",AN115+AA115)</f>
        <v/>
      </c>
      <c r="AP115" s="8" t="n"/>
      <c r="AQ115" s="7" t="n"/>
      <c r="AR115" s="7" t="n"/>
      <c r="AS115" s="14">
        <f>IF(OR(AQ115="",P115=""),"",AQ115-P115)</f>
        <v/>
      </c>
      <c r="AT115" s="7" t="n"/>
      <c r="AU115" s="7" t="n"/>
      <c r="AV115" s="9" t="n"/>
      <c r="AW115" s="11">
        <f>IF(OR(AV115="",AC115=""),"",AV115-AC115)</f>
        <v/>
      </c>
      <c r="AX115" s="8" t="n"/>
      <c r="AY115" s="7" t="n"/>
      <c r="AZ115" s="8" t="n"/>
      <c r="BA115" s="7" t="n"/>
      <c r="BB115" s="7" t="n"/>
      <c r="BC115" s="7" t="n"/>
      <c r="BD115" s="14">
        <f>IF(OR(AP115="",E115=""),"",AP115-E115)</f>
        <v/>
      </c>
      <c r="BE115" s="11">
        <f>IF(OR(P115="",W115="",X115=""),"",(X115-W115)*P115)</f>
        <v/>
      </c>
      <c r="BF115" s="12">
        <f>IF(OR(AP115="",AO115=""),"",IF(AP115&lt;=AO115,"Sim","Não"))</f>
        <v/>
      </c>
    </row>
    <row r="116" ht="18" customHeight="1">
      <c r="A116" s="7" t="n"/>
      <c r="B116" s="7" t="n"/>
      <c r="C116" s="7" t="n"/>
      <c r="D116" s="7" t="n"/>
      <c r="E116" s="8" t="n"/>
      <c r="F116" s="8" t="n"/>
      <c r="G116" s="7" t="n"/>
      <c r="H116" s="7" t="n"/>
      <c r="I116" s="7" t="n"/>
      <c r="J116" s="7" t="n"/>
      <c r="K116" s="7" t="n"/>
      <c r="L116" s="7" t="n"/>
      <c r="M116" s="7" t="n"/>
      <c r="N116" s="7" t="n"/>
      <c r="O116" s="7" t="n"/>
      <c r="P116" s="7" t="n"/>
      <c r="Q116" s="7" t="n"/>
      <c r="R116" s="7" t="n"/>
      <c r="S116" s="7" t="n"/>
      <c r="T116" s="7" t="n"/>
      <c r="U116" s="7" t="n"/>
      <c r="V116" s="7" t="n"/>
      <c r="W116" s="9" t="n"/>
      <c r="X116" s="9" t="n"/>
      <c r="Y116" s="10">
        <f>IF(OR(W116="",X116="",X116=0),"",W116/X116-1)</f>
        <v/>
      </c>
      <c r="Z116" s="7" t="n"/>
      <c r="AA116" s="7" t="n"/>
      <c r="AB116" s="9" t="n"/>
      <c r="AC116" s="11">
        <f>IF(OR(P116="",W116=""),"",P116*W116+N(AB116))</f>
        <v/>
      </c>
      <c r="AD116" s="12">
        <f>IF(AC116="","",LOOKUP(AC116,Alçadas!$A$6:$A$9,Alçadas!$C$6:$C$9))</f>
        <v/>
      </c>
      <c r="AE116" s="7" t="n"/>
      <c r="AF116" s="8" t="n"/>
      <c r="AG116" s="7" t="n"/>
      <c r="AH116" s="9" t="n"/>
      <c r="AI116" s="11">
        <f>IF(OR(AC116="",AH116=""),"",AH116-AC116)</f>
        <v/>
      </c>
      <c r="AJ116" s="7" t="n"/>
      <c r="AK116" s="7" t="n"/>
      <c r="AL116" s="8" t="n"/>
      <c r="AM116" s="7" t="n"/>
      <c r="AN116" s="8" t="n"/>
      <c r="AO116" s="13">
        <f>IF(OR(AN116="",AA116=""),"",AN116+AA116)</f>
        <v/>
      </c>
      <c r="AP116" s="8" t="n"/>
      <c r="AQ116" s="7" t="n"/>
      <c r="AR116" s="7" t="n"/>
      <c r="AS116" s="14">
        <f>IF(OR(AQ116="",P116=""),"",AQ116-P116)</f>
        <v/>
      </c>
      <c r="AT116" s="7" t="n"/>
      <c r="AU116" s="7" t="n"/>
      <c r="AV116" s="9" t="n"/>
      <c r="AW116" s="11">
        <f>IF(OR(AV116="",AC116=""),"",AV116-AC116)</f>
        <v/>
      </c>
      <c r="AX116" s="8" t="n"/>
      <c r="AY116" s="7" t="n"/>
      <c r="AZ116" s="8" t="n"/>
      <c r="BA116" s="7" t="n"/>
      <c r="BB116" s="7" t="n"/>
      <c r="BC116" s="7" t="n"/>
      <c r="BD116" s="14">
        <f>IF(OR(AP116="",E116=""),"",AP116-E116)</f>
        <v/>
      </c>
      <c r="BE116" s="11">
        <f>IF(OR(P116="",W116="",X116=""),"",(X116-W116)*P116)</f>
        <v/>
      </c>
      <c r="BF116" s="12">
        <f>IF(OR(AP116="",AO116=""),"",IF(AP116&lt;=AO116,"Sim","Não"))</f>
        <v/>
      </c>
    </row>
    <row r="117" ht="18" customHeight="1">
      <c r="A117" s="7" t="n"/>
      <c r="B117" s="7" t="n"/>
      <c r="C117" s="7" t="n"/>
      <c r="D117" s="7" t="n"/>
      <c r="E117" s="8" t="n"/>
      <c r="F117" s="8" t="n"/>
      <c r="G117" s="7" t="n"/>
      <c r="H117" s="7" t="n"/>
      <c r="I117" s="7" t="n"/>
      <c r="J117" s="7" t="n"/>
      <c r="K117" s="7" t="n"/>
      <c r="L117" s="7" t="n"/>
      <c r="M117" s="7" t="n"/>
      <c r="N117" s="7" t="n"/>
      <c r="O117" s="7" t="n"/>
      <c r="P117" s="7" t="n"/>
      <c r="Q117" s="7" t="n"/>
      <c r="R117" s="7" t="n"/>
      <c r="S117" s="7" t="n"/>
      <c r="T117" s="7" t="n"/>
      <c r="U117" s="7" t="n"/>
      <c r="V117" s="7" t="n"/>
      <c r="W117" s="9" t="n"/>
      <c r="X117" s="9" t="n"/>
      <c r="Y117" s="10">
        <f>IF(OR(W117="",X117="",X117=0),"",W117/X117-1)</f>
        <v/>
      </c>
      <c r="Z117" s="7" t="n"/>
      <c r="AA117" s="7" t="n"/>
      <c r="AB117" s="9" t="n"/>
      <c r="AC117" s="11">
        <f>IF(OR(P117="",W117=""),"",P117*W117+N(AB117))</f>
        <v/>
      </c>
      <c r="AD117" s="12">
        <f>IF(AC117="","",LOOKUP(AC117,Alçadas!$A$6:$A$9,Alçadas!$C$6:$C$9))</f>
        <v/>
      </c>
      <c r="AE117" s="7" t="n"/>
      <c r="AF117" s="8" t="n"/>
      <c r="AG117" s="7" t="n"/>
      <c r="AH117" s="9" t="n"/>
      <c r="AI117" s="11">
        <f>IF(OR(AC117="",AH117=""),"",AH117-AC117)</f>
        <v/>
      </c>
      <c r="AJ117" s="7" t="n"/>
      <c r="AK117" s="7" t="n"/>
      <c r="AL117" s="8" t="n"/>
      <c r="AM117" s="7" t="n"/>
      <c r="AN117" s="8" t="n"/>
      <c r="AO117" s="13">
        <f>IF(OR(AN117="",AA117=""),"",AN117+AA117)</f>
        <v/>
      </c>
      <c r="AP117" s="8" t="n"/>
      <c r="AQ117" s="7" t="n"/>
      <c r="AR117" s="7" t="n"/>
      <c r="AS117" s="14">
        <f>IF(OR(AQ117="",P117=""),"",AQ117-P117)</f>
        <v/>
      </c>
      <c r="AT117" s="7" t="n"/>
      <c r="AU117" s="7" t="n"/>
      <c r="AV117" s="9" t="n"/>
      <c r="AW117" s="11">
        <f>IF(OR(AV117="",AC117=""),"",AV117-AC117)</f>
        <v/>
      </c>
      <c r="AX117" s="8" t="n"/>
      <c r="AY117" s="7" t="n"/>
      <c r="AZ117" s="8" t="n"/>
      <c r="BA117" s="7" t="n"/>
      <c r="BB117" s="7" t="n"/>
      <c r="BC117" s="7" t="n"/>
      <c r="BD117" s="14">
        <f>IF(OR(AP117="",E117=""),"",AP117-E117)</f>
        <v/>
      </c>
      <c r="BE117" s="11">
        <f>IF(OR(P117="",W117="",X117=""),"",(X117-W117)*P117)</f>
        <v/>
      </c>
      <c r="BF117" s="12">
        <f>IF(OR(AP117="",AO117=""),"",IF(AP117&lt;=AO117,"Sim","Não"))</f>
        <v/>
      </c>
    </row>
    <row r="118" ht="18" customHeight="1">
      <c r="A118" s="7" t="n"/>
      <c r="B118" s="7" t="n"/>
      <c r="C118" s="7" t="n"/>
      <c r="D118" s="7" t="n"/>
      <c r="E118" s="8" t="n"/>
      <c r="F118" s="8" t="n"/>
      <c r="G118" s="7" t="n"/>
      <c r="H118" s="7" t="n"/>
      <c r="I118" s="7" t="n"/>
      <c r="J118" s="7" t="n"/>
      <c r="K118" s="7" t="n"/>
      <c r="L118" s="7" t="n"/>
      <c r="M118" s="7" t="n"/>
      <c r="N118" s="7" t="n"/>
      <c r="O118" s="7" t="n"/>
      <c r="P118" s="7" t="n"/>
      <c r="Q118" s="7" t="n"/>
      <c r="R118" s="7" t="n"/>
      <c r="S118" s="7" t="n"/>
      <c r="T118" s="7" t="n"/>
      <c r="U118" s="7" t="n"/>
      <c r="V118" s="7" t="n"/>
      <c r="W118" s="9" t="n"/>
      <c r="X118" s="9" t="n"/>
      <c r="Y118" s="10">
        <f>IF(OR(W118="",X118="",X118=0),"",W118/X118-1)</f>
        <v/>
      </c>
      <c r="Z118" s="7" t="n"/>
      <c r="AA118" s="7" t="n"/>
      <c r="AB118" s="9" t="n"/>
      <c r="AC118" s="11">
        <f>IF(OR(P118="",W118=""),"",P118*W118+N(AB118))</f>
        <v/>
      </c>
      <c r="AD118" s="12">
        <f>IF(AC118="","",LOOKUP(AC118,Alçadas!$A$6:$A$9,Alçadas!$C$6:$C$9))</f>
        <v/>
      </c>
      <c r="AE118" s="7" t="n"/>
      <c r="AF118" s="8" t="n"/>
      <c r="AG118" s="7" t="n"/>
      <c r="AH118" s="9" t="n"/>
      <c r="AI118" s="11">
        <f>IF(OR(AC118="",AH118=""),"",AH118-AC118)</f>
        <v/>
      </c>
      <c r="AJ118" s="7" t="n"/>
      <c r="AK118" s="7" t="n"/>
      <c r="AL118" s="8" t="n"/>
      <c r="AM118" s="7" t="n"/>
      <c r="AN118" s="8" t="n"/>
      <c r="AO118" s="13">
        <f>IF(OR(AN118="",AA118=""),"",AN118+AA118)</f>
        <v/>
      </c>
      <c r="AP118" s="8" t="n"/>
      <c r="AQ118" s="7" t="n"/>
      <c r="AR118" s="7" t="n"/>
      <c r="AS118" s="14">
        <f>IF(OR(AQ118="",P118=""),"",AQ118-P118)</f>
        <v/>
      </c>
      <c r="AT118" s="7" t="n"/>
      <c r="AU118" s="7" t="n"/>
      <c r="AV118" s="9" t="n"/>
      <c r="AW118" s="11">
        <f>IF(OR(AV118="",AC118=""),"",AV118-AC118)</f>
        <v/>
      </c>
      <c r="AX118" s="8" t="n"/>
      <c r="AY118" s="7" t="n"/>
      <c r="AZ118" s="8" t="n"/>
      <c r="BA118" s="7" t="n"/>
      <c r="BB118" s="7" t="n"/>
      <c r="BC118" s="7" t="n"/>
      <c r="BD118" s="14">
        <f>IF(OR(AP118="",E118=""),"",AP118-E118)</f>
        <v/>
      </c>
      <c r="BE118" s="11">
        <f>IF(OR(P118="",W118="",X118=""),"",(X118-W118)*P118)</f>
        <v/>
      </c>
      <c r="BF118" s="12">
        <f>IF(OR(AP118="",AO118=""),"",IF(AP118&lt;=AO118,"Sim","Não"))</f>
        <v/>
      </c>
    </row>
    <row r="119" ht="18" customHeight="1">
      <c r="A119" s="7" t="n"/>
      <c r="B119" s="7" t="n"/>
      <c r="C119" s="7" t="n"/>
      <c r="D119" s="7" t="n"/>
      <c r="E119" s="8" t="n"/>
      <c r="F119" s="8" t="n"/>
      <c r="G119" s="7" t="n"/>
      <c r="H119" s="7" t="n"/>
      <c r="I119" s="7" t="n"/>
      <c r="J119" s="7" t="n"/>
      <c r="K119" s="7" t="n"/>
      <c r="L119" s="7" t="n"/>
      <c r="M119" s="7" t="n"/>
      <c r="N119" s="7" t="n"/>
      <c r="O119" s="7" t="n"/>
      <c r="P119" s="7" t="n"/>
      <c r="Q119" s="7" t="n"/>
      <c r="R119" s="7" t="n"/>
      <c r="S119" s="7" t="n"/>
      <c r="T119" s="7" t="n"/>
      <c r="U119" s="7" t="n"/>
      <c r="V119" s="7" t="n"/>
      <c r="W119" s="9" t="n"/>
      <c r="X119" s="9" t="n"/>
      <c r="Y119" s="10">
        <f>IF(OR(W119="",X119="",X119=0),"",W119/X119-1)</f>
        <v/>
      </c>
      <c r="Z119" s="7" t="n"/>
      <c r="AA119" s="7" t="n"/>
      <c r="AB119" s="9" t="n"/>
      <c r="AC119" s="11">
        <f>IF(OR(P119="",W119=""),"",P119*W119+N(AB119))</f>
        <v/>
      </c>
      <c r="AD119" s="12">
        <f>IF(AC119="","",LOOKUP(AC119,Alçadas!$A$6:$A$9,Alçadas!$C$6:$C$9))</f>
        <v/>
      </c>
      <c r="AE119" s="7" t="n"/>
      <c r="AF119" s="8" t="n"/>
      <c r="AG119" s="7" t="n"/>
      <c r="AH119" s="9" t="n"/>
      <c r="AI119" s="11">
        <f>IF(OR(AC119="",AH119=""),"",AH119-AC119)</f>
        <v/>
      </c>
      <c r="AJ119" s="7" t="n"/>
      <c r="AK119" s="7" t="n"/>
      <c r="AL119" s="8" t="n"/>
      <c r="AM119" s="7" t="n"/>
      <c r="AN119" s="8" t="n"/>
      <c r="AO119" s="13">
        <f>IF(OR(AN119="",AA119=""),"",AN119+AA119)</f>
        <v/>
      </c>
      <c r="AP119" s="8" t="n"/>
      <c r="AQ119" s="7" t="n"/>
      <c r="AR119" s="7" t="n"/>
      <c r="AS119" s="14">
        <f>IF(OR(AQ119="",P119=""),"",AQ119-P119)</f>
        <v/>
      </c>
      <c r="AT119" s="7" t="n"/>
      <c r="AU119" s="7" t="n"/>
      <c r="AV119" s="9" t="n"/>
      <c r="AW119" s="11">
        <f>IF(OR(AV119="",AC119=""),"",AV119-AC119)</f>
        <v/>
      </c>
      <c r="AX119" s="8" t="n"/>
      <c r="AY119" s="7" t="n"/>
      <c r="AZ119" s="8" t="n"/>
      <c r="BA119" s="7" t="n"/>
      <c r="BB119" s="7" t="n"/>
      <c r="BC119" s="7" t="n"/>
      <c r="BD119" s="14">
        <f>IF(OR(AP119="",E119=""),"",AP119-E119)</f>
        <v/>
      </c>
      <c r="BE119" s="11">
        <f>IF(OR(P119="",W119="",X119=""),"",(X119-W119)*P119)</f>
        <v/>
      </c>
      <c r="BF119" s="12">
        <f>IF(OR(AP119="",AO119=""),"",IF(AP119&lt;=AO119,"Sim","Não"))</f>
        <v/>
      </c>
    </row>
    <row r="120" ht="18" customHeight="1">
      <c r="A120" s="7" t="n"/>
      <c r="B120" s="7" t="n"/>
      <c r="C120" s="7" t="n"/>
      <c r="D120" s="7" t="n"/>
      <c r="E120" s="8" t="n"/>
      <c r="F120" s="8" t="n"/>
      <c r="G120" s="7" t="n"/>
      <c r="H120" s="7" t="n"/>
      <c r="I120" s="7" t="n"/>
      <c r="J120" s="7" t="n"/>
      <c r="K120" s="7" t="n"/>
      <c r="L120" s="7" t="n"/>
      <c r="M120" s="7" t="n"/>
      <c r="N120" s="7" t="n"/>
      <c r="O120" s="7" t="n"/>
      <c r="P120" s="7" t="n"/>
      <c r="Q120" s="7" t="n"/>
      <c r="R120" s="7" t="n"/>
      <c r="S120" s="7" t="n"/>
      <c r="T120" s="7" t="n"/>
      <c r="U120" s="7" t="n"/>
      <c r="V120" s="7" t="n"/>
      <c r="W120" s="9" t="n"/>
      <c r="X120" s="9" t="n"/>
      <c r="Y120" s="10">
        <f>IF(OR(W120="",X120="",X120=0),"",W120/X120-1)</f>
        <v/>
      </c>
      <c r="Z120" s="7" t="n"/>
      <c r="AA120" s="7" t="n"/>
      <c r="AB120" s="9" t="n"/>
      <c r="AC120" s="11">
        <f>IF(OR(P120="",W120=""),"",P120*W120+N(AB120))</f>
        <v/>
      </c>
      <c r="AD120" s="12">
        <f>IF(AC120="","",LOOKUP(AC120,Alçadas!$A$6:$A$9,Alçadas!$C$6:$C$9))</f>
        <v/>
      </c>
      <c r="AE120" s="7" t="n"/>
      <c r="AF120" s="8" t="n"/>
      <c r="AG120" s="7" t="n"/>
      <c r="AH120" s="9" t="n"/>
      <c r="AI120" s="11">
        <f>IF(OR(AC120="",AH120=""),"",AH120-AC120)</f>
        <v/>
      </c>
      <c r="AJ120" s="7" t="n"/>
      <c r="AK120" s="7" t="n"/>
      <c r="AL120" s="8" t="n"/>
      <c r="AM120" s="7" t="n"/>
      <c r="AN120" s="8" t="n"/>
      <c r="AO120" s="13">
        <f>IF(OR(AN120="",AA120=""),"",AN120+AA120)</f>
        <v/>
      </c>
      <c r="AP120" s="8" t="n"/>
      <c r="AQ120" s="7" t="n"/>
      <c r="AR120" s="7" t="n"/>
      <c r="AS120" s="14">
        <f>IF(OR(AQ120="",P120=""),"",AQ120-P120)</f>
        <v/>
      </c>
      <c r="AT120" s="7" t="n"/>
      <c r="AU120" s="7" t="n"/>
      <c r="AV120" s="9" t="n"/>
      <c r="AW120" s="11">
        <f>IF(OR(AV120="",AC120=""),"",AV120-AC120)</f>
        <v/>
      </c>
      <c r="AX120" s="8" t="n"/>
      <c r="AY120" s="7" t="n"/>
      <c r="AZ120" s="8" t="n"/>
      <c r="BA120" s="7" t="n"/>
      <c r="BB120" s="7" t="n"/>
      <c r="BC120" s="7" t="n"/>
      <c r="BD120" s="14">
        <f>IF(OR(AP120="",E120=""),"",AP120-E120)</f>
        <v/>
      </c>
      <c r="BE120" s="11">
        <f>IF(OR(P120="",W120="",X120=""),"",(X120-W120)*P120)</f>
        <v/>
      </c>
      <c r="BF120" s="12">
        <f>IF(OR(AP120="",AO120=""),"",IF(AP120&lt;=AO120,"Sim","Não"))</f>
        <v/>
      </c>
    </row>
    <row r="121" ht="18" customHeight="1">
      <c r="A121" s="7" t="n"/>
      <c r="B121" s="7" t="n"/>
      <c r="C121" s="7" t="n"/>
      <c r="D121" s="7" t="n"/>
      <c r="E121" s="8" t="n"/>
      <c r="F121" s="8" t="n"/>
      <c r="G121" s="7" t="n"/>
      <c r="H121" s="7" t="n"/>
      <c r="I121" s="7" t="n"/>
      <c r="J121" s="7" t="n"/>
      <c r="K121" s="7" t="n"/>
      <c r="L121" s="7" t="n"/>
      <c r="M121" s="7" t="n"/>
      <c r="N121" s="7" t="n"/>
      <c r="O121" s="7" t="n"/>
      <c r="P121" s="7" t="n"/>
      <c r="Q121" s="7" t="n"/>
      <c r="R121" s="7" t="n"/>
      <c r="S121" s="7" t="n"/>
      <c r="T121" s="7" t="n"/>
      <c r="U121" s="7" t="n"/>
      <c r="V121" s="7" t="n"/>
      <c r="W121" s="9" t="n"/>
      <c r="X121" s="9" t="n"/>
      <c r="Y121" s="10">
        <f>IF(OR(W121="",X121="",X121=0),"",W121/X121-1)</f>
        <v/>
      </c>
      <c r="Z121" s="7" t="n"/>
      <c r="AA121" s="7" t="n"/>
      <c r="AB121" s="9" t="n"/>
      <c r="AC121" s="11">
        <f>IF(OR(P121="",W121=""),"",P121*W121+N(AB121))</f>
        <v/>
      </c>
      <c r="AD121" s="12">
        <f>IF(AC121="","",LOOKUP(AC121,Alçadas!$A$6:$A$9,Alçadas!$C$6:$C$9))</f>
        <v/>
      </c>
      <c r="AE121" s="7" t="n"/>
      <c r="AF121" s="8" t="n"/>
      <c r="AG121" s="7" t="n"/>
      <c r="AH121" s="9" t="n"/>
      <c r="AI121" s="11">
        <f>IF(OR(AC121="",AH121=""),"",AH121-AC121)</f>
        <v/>
      </c>
      <c r="AJ121" s="7" t="n"/>
      <c r="AK121" s="7" t="n"/>
      <c r="AL121" s="8" t="n"/>
      <c r="AM121" s="7" t="n"/>
      <c r="AN121" s="8" t="n"/>
      <c r="AO121" s="13">
        <f>IF(OR(AN121="",AA121=""),"",AN121+AA121)</f>
        <v/>
      </c>
      <c r="AP121" s="8" t="n"/>
      <c r="AQ121" s="7" t="n"/>
      <c r="AR121" s="7" t="n"/>
      <c r="AS121" s="14">
        <f>IF(OR(AQ121="",P121=""),"",AQ121-P121)</f>
        <v/>
      </c>
      <c r="AT121" s="7" t="n"/>
      <c r="AU121" s="7" t="n"/>
      <c r="AV121" s="9" t="n"/>
      <c r="AW121" s="11">
        <f>IF(OR(AV121="",AC121=""),"",AV121-AC121)</f>
        <v/>
      </c>
      <c r="AX121" s="8" t="n"/>
      <c r="AY121" s="7" t="n"/>
      <c r="AZ121" s="8" t="n"/>
      <c r="BA121" s="7" t="n"/>
      <c r="BB121" s="7" t="n"/>
      <c r="BC121" s="7" t="n"/>
      <c r="BD121" s="14">
        <f>IF(OR(AP121="",E121=""),"",AP121-E121)</f>
        <v/>
      </c>
      <c r="BE121" s="11">
        <f>IF(OR(P121="",W121="",X121=""),"",(X121-W121)*P121)</f>
        <v/>
      </c>
      <c r="BF121" s="12">
        <f>IF(OR(AP121="",AO121=""),"",IF(AP121&lt;=AO121,"Sim","Não"))</f>
        <v/>
      </c>
    </row>
    <row r="122" ht="18" customHeight="1">
      <c r="A122" s="7" t="n"/>
      <c r="B122" s="7" t="n"/>
      <c r="C122" s="7" t="n"/>
      <c r="D122" s="7" t="n"/>
      <c r="E122" s="8" t="n"/>
      <c r="F122" s="8" t="n"/>
      <c r="G122" s="7" t="n"/>
      <c r="H122" s="7" t="n"/>
      <c r="I122" s="7" t="n"/>
      <c r="J122" s="7" t="n"/>
      <c r="K122" s="7" t="n"/>
      <c r="L122" s="7" t="n"/>
      <c r="M122" s="7" t="n"/>
      <c r="N122" s="7" t="n"/>
      <c r="O122" s="7" t="n"/>
      <c r="P122" s="7" t="n"/>
      <c r="Q122" s="7" t="n"/>
      <c r="R122" s="7" t="n"/>
      <c r="S122" s="7" t="n"/>
      <c r="T122" s="7" t="n"/>
      <c r="U122" s="7" t="n"/>
      <c r="V122" s="7" t="n"/>
      <c r="W122" s="9" t="n"/>
      <c r="X122" s="9" t="n"/>
      <c r="Y122" s="10">
        <f>IF(OR(W122="",X122="",X122=0),"",W122/X122-1)</f>
        <v/>
      </c>
      <c r="Z122" s="7" t="n"/>
      <c r="AA122" s="7" t="n"/>
      <c r="AB122" s="9" t="n"/>
      <c r="AC122" s="11">
        <f>IF(OR(P122="",W122=""),"",P122*W122+N(AB122))</f>
        <v/>
      </c>
      <c r="AD122" s="12">
        <f>IF(AC122="","",LOOKUP(AC122,Alçadas!$A$6:$A$9,Alçadas!$C$6:$C$9))</f>
        <v/>
      </c>
      <c r="AE122" s="7" t="n"/>
      <c r="AF122" s="8" t="n"/>
      <c r="AG122" s="7" t="n"/>
      <c r="AH122" s="9" t="n"/>
      <c r="AI122" s="11">
        <f>IF(OR(AC122="",AH122=""),"",AH122-AC122)</f>
        <v/>
      </c>
      <c r="AJ122" s="7" t="n"/>
      <c r="AK122" s="7" t="n"/>
      <c r="AL122" s="8" t="n"/>
      <c r="AM122" s="7" t="n"/>
      <c r="AN122" s="8" t="n"/>
      <c r="AO122" s="13">
        <f>IF(OR(AN122="",AA122=""),"",AN122+AA122)</f>
        <v/>
      </c>
      <c r="AP122" s="8" t="n"/>
      <c r="AQ122" s="7" t="n"/>
      <c r="AR122" s="7" t="n"/>
      <c r="AS122" s="14">
        <f>IF(OR(AQ122="",P122=""),"",AQ122-P122)</f>
        <v/>
      </c>
      <c r="AT122" s="7" t="n"/>
      <c r="AU122" s="7" t="n"/>
      <c r="AV122" s="9" t="n"/>
      <c r="AW122" s="11">
        <f>IF(OR(AV122="",AC122=""),"",AV122-AC122)</f>
        <v/>
      </c>
      <c r="AX122" s="8" t="n"/>
      <c r="AY122" s="7" t="n"/>
      <c r="AZ122" s="8" t="n"/>
      <c r="BA122" s="7" t="n"/>
      <c r="BB122" s="7" t="n"/>
      <c r="BC122" s="7" t="n"/>
      <c r="BD122" s="14">
        <f>IF(OR(AP122="",E122=""),"",AP122-E122)</f>
        <v/>
      </c>
      <c r="BE122" s="11">
        <f>IF(OR(P122="",W122="",X122=""),"",(X122-W122)*P122)</f>
        <v/>
      </c>
      <c r="BF122" s="12">
        <f>IF(OR(AP122="",AO122=""),"",IF(AP122&lt;=AO122,"Sim","Não"))</f>
        <v/>
      </c>
    </row>
    <row r="123" ht="18" customHeight="1">
      <c r="A123" s="7" t="n"/>
      <c r="B123" s="7" t="n"/>
      <c r="C123" s="7" t="n"/>
      <c r="D123" s="7" t="n"/>
      <c r="E123" s="8" t="n"/>
      <c r="F123" s="8" t="n"/>
      <c r="G123" s="7" t="n"/>
      <c r="H123" s="7" t="n"/>
      <c r="I123" s="7" t="n"/>
      <c r="J123" s="7" t="n"/>
      <c r="K123" s="7" t="n"/>
      <c r="L123" s="7" t="n"/>
      <c r="M123" s="7" t="n"/>
      <c r="N123" s="7" t="n"/>
      <c r="O123" s="7" t="n"/>
      <c r="P123" s="7" t="n"/>
      <c r="Q123" s="7" t="n"/>
      <c r="R123" s="7" t="n"/>
      <c r="S123" s="7" t="n"/>
      <c r="T123" s="7" t="n"/>
      <c r="U123" s="7" t="n"/>
      <c r="V123" s="7" t="n"/>
      <c r="W123" s="9" t="n"/>
      <c r="X123" s="9" t="n"/>
      <c r="Y123" s="10">
        <f>IF(OR(W123="",X123="",X123=0),"",W123/X123-1)</f>
        <v/>
      </c>
      <c r="Z123" s="7" t="n"/>
      <c r="AA123" s="7" t="n"/>
      <c r="AB123" s="9" t="n"/>
      <c r="AC123" s="11">
        <f>IF(OR(P123="",W123=""),"",P123*W123+N(AB123))</f>
        <v/>
      </c>
      <c r="AD123" s="12">
        <f>IF(AC123="","",LOOKUP(AC123,Alçadas!$A$6:$A$9,Alçadas!$C$6:$C$9))</f>
        <v/>
      </c>
      <c r="AE123" s="7" t="n"/>
      <c r="AF123" s="8" t="n"/>
      <c r="AG123" s="7" t="n"/>
      <c r="AH123" s="9" t="n"/>
      <c r="AI123" s="11">
        <f>IF(OR(AC123="",AH123=""),"",AH123-AC123)</f>
        <v/>
      </c>
      <c r="AJ123" s="7" t="n"/>
      <c r="AK123" s="7" t="n"/>
      <c r="AL123" s="8" t="n"/>
      <c r="AM123" s="7" t="n"/>
      <c r="AN123" s="8" t="n"/>
      <c r="AO123" s="13">
        <f>IF(OR(AN123="",AA123=""),"",AN123+AA123)</f>
        <v/>
      </c>
      <c r="AP123" s="8" t="n"/>
      <c r="AQ123" s="7" t="n"/>
      <c r="AR123" s="7" t="n"/>
      <c r="AS123" s="14">
        <f>IF(OR(AQ123="",P123=""),"",AQ123-P123)</f>
        <v/>
      </c>
      <c r="AT123" s="7" t="n"/>
      <c r="AU123" s="7" t="n"/>
      <c r="AV123" s="9" t="n"/>
      <c r="AW123" s="11">
        <f>IF(OR(AV123="",AC123=""),"",AV123-AC123)</f>
        <v/>
      </c>
      <c r="AX123" s="8" t="n"/>
      <c r="AY123" s="7" t="n"/>
      <c r="AZ123" s="8" t="n"/>
      <c r="BA123" s="7" t="n"/>
      <c r="BB123" s="7" t="n"/>
      <c r="BC123" s="7" t="n"/>
      <c r="BD123" s="14">
        <f>IF(OR(AP123="",E123=""),"",AP123-E123)</f>
        <v/>
      </c>
      <c r="BE123" s="11">
        <f>IF(OR(P123="",W123="",X123=""),"",(X123-W123)*P123)</f>
        <v/>
      </c>
      <c r="BF123" s="12">
        <f>IF(OR(AP123="",AO123=""),"",IF(AP123&lt;=AO123,"Sim","Não"))</f>
        <v/>
      </c>
    </row>
    <row r="124" ht="18" customHeight="1">
      <c r="A124" s="7" t="n"/>
      <c r="B124" s="7" t="n"/>
      <c r="C124" s="7" t="n"/>
      <c r="D124" s="7" t="n"/>
      <c r="E124" s="8" t="n"/>
      <c r="F124" s="8" t="n"/>
      <c r="G124" s="7" t="n"/>
      <c r="H124" s="7" t="n"/>
      <c r="I124" s="7" t="n"/>
      <c r="J124" s="7" t="n"/>
      <c r="K124" s="7" t="n"/>
      <c r="L124" s="7" t="n"/>
      <c r="M124" s="7" t="n"/>
      <c r="N124" s="7" t="n"/>
      <c r="O124" s="7" t="n"/>
      <c r="P124" s="7" t="n"/>
      <c r="Q124" s="7" t="n"/>
      <c r="R124" s="7" t="n"/>
      <c r="S124" s="7" t="n"/>
      <c r="T124" s="7" t="n"/>
      <c r="U124" s="7" t="n"/>
      <c r="V124" s="7" t="n"/>
      <c r="W124" s="9" t="n"/>
      <c r="X124" s="9" t="n"/>
      <c r="Y124" s="10">
        <f>IF(OR(W124="",X124="",X124=0),"",W124/X124-1)</f>
        <v/>
      </c>
      <c r="Z124" s="7" t="n"/>
      <c r="AA124" s="7" t="n"/>
      <c r="AB124" s="9" t="n"/>
      <c r="AC124" s="11">
        <f>IF(OR(P124="",W124=""),"",P124*W124+N(AB124))</f>
        <v/>
      </c>
      <c r="AD124" s="12">
        <f>IF(AC124="","",LOOKUP(AC124,Alçadas!$A$6:$A$9,Alçadas!$C$6:$C$9))</f>
        <v/>
      </c>
      <c r="AE124" s="7" t="n"/>
      <c r="AF124" s="8" t="n"/>
      <c r="AG124" s="7" t="n"/>
      <c r="AH124" s="9" t="n"/>
      <c r="AI124" s="11">
        <f>IF(OR(AC124="",AH124=""),"",AH124-AC124)</f>
        <v/>
      </c>
      <c r="AJ124" s="7" t="n"/>
      <c r="AK124" s="7" t="n"/>
      <c r="AL124" s="8" t="n"/>
      <c r="AM124" s="7" t="n"/>
      <c r="AN124" s="8" t="n"/>
      <c r="AO124" s="13">
        <f>IF(OR(AN124="",AA124=""),"",AN124+AA124)</f>
        <v/>
      </c>
      <c r="AP124" s="8" t="n"/>
      <c r="AQ124" s="7" t="n"/>
      <c r="AR124" s="7" t="n"/>
      <c r="AS124" s="14">
        <f>IF(OR(AQ124="",P124=""),"",AQ124-P124)</f>
        <v/>
      </c>
      <c r="AT124" s="7" t="n"/>
      <c r="AU124" s="7" t="n"/>
      <c r="AV124" s="9" t="n"/>
      <c r="AW124" s="11">
        <f>IF(OR(AV124="",AC124=""),"",AV124-AC124)</f>
        <v/>
      </c>
      <c r="AX124" s="8" t="n"/>
      <c r="AY124" s="7" t="n"/>
      <c r="AZ124" s="8" t="n"/>
      <c r="BA124" s="7" t="n"/>
      <c r="BB124" s="7" t="n"/>
      <c r="BC124" s="7" t="n"/>
      <c r="BD124" s="14">
        <f>IF(OR(AP124="",E124=""),"",AP124-E124)</f>
        <v/>
      </c>
      <c r="BE124" s="11">
        <f>IF(OR(P124="",W124="",X124=""),"",(X124-W124)*P124)</f>
        <v/>
      </c>
      <c r="BF124" s="12">
        <f>IF(OR(AP124="",AO124=""),"",IF(AP124&lt;=AO124,"Sim","Não"))</f>
        <v/>
      </c>
    </row>
    <row r="125" ht="18" customHeight="1">
      <c r="A125" s="7" t="n"/>
      <c r="B125" s="7" t="n"/>
      <c r="C125" s="7" t="n"/>
      <c r="D125" s="7" t="n"/>
      <c r="E125" s="8" t="n"/>
      <c r="F125" s="8" t="n"/>
      <c r="G125" s="7" t="n"/>
      <c r="H125" s="7" t="n"/>
      <c r="I125" s="7" t="n"/>
      <c r="J125" s="7" t="n"/>
      <c r="K125" s="7" t="n"/>
      <c r="L125" s="7" t="n"/>
      <c r="M125" s="7" t="n"/>
      <c r="N125" s="7" t="n"/>
      <c r="O125" s="7" t="n"/>
      <c r="P125" s="7" t="n"/>
      <c r="Q125" s="7" t="n"/>
      <c r="R125" s="7" t="n"/>
      <c r="S125" s="7" t="n"/>
      <c r="T125" s="7" t="n"/>
      <c r="U125" s="7" t="n"/>
      <c r="V125" s="7" t="n"/>
      <c r="W125" s="9" t="n"/>
      <c r="X125" s="9" t="n"/>
      <c r="Y125" s="10">
        <f>IF(OR(W125="",X125="",X125=0),"",W125/X125-1)</f>
        <v/>
      </c>
      <c r="Z125" s="7" t="n"/>
      <c r="AA125" s="7" t="n"/>
      <c r="AB125" s="9" t="n"/>
      <c r="AC125" s="11">
        <f>IF(OR(P125="",W125=""),"",P125*W125+N(AB125))</f>
        <v/>
      </c>
      <c r="AD125" s="12">
        <f>IF(AC125="","",LOOKUP(AC125,Alçadas!$A$6:$A$9,Alçadas!$C$6:$C$9))</f>
        <v/>
      </c>
      <c r="AE125" s="7" t="n"/>
      <c r="AF125" s="8" t="n"/>
      <c r="AG125" s="7" t="n"/>
      <c r="AH125" s="9" t="n"/>
      <c r="AI125" s="11">
        <f>IF(OR(AC125="",AH125=""),"",AH125-AC125)</f>
        <v/>
      </c>
      <c r="AJ125" s="7" t="n"/>
      <c r="AK125" s="7" t="n"/>
      <c r="AL125" s="8" t="n"/>
      <c r="AM125" s="7" t="n"/>
      <c r="AN125" s="8" t="n"/>
      <c r="AO125" s="13">
        <f>IF(OR(AN125="",AA125=""),"",AN125+AA125)</f>
        <v/>
      </c>
      <c r="AP125" s="8" t="n"/>
      <c r="AQ125" s="7" t="n"/>
      <c r="AR125" s="7" t="n"/>
      <c r="AS125" s="14">
        <f>IF(OR(AQ125="",P125=""),"",AQ125-P125)</f>
        <v/>
      </c>
      <c r="AT125" s="7" t="n"/>
      <c r="AU125" s="7" t="n"/>
      <c r="AV125" s="9" t="n"/>
      <c r="AW125" s="11">
        <f>IF(OR(AV125="",AC125=""),"",AV125-AC125)</f>
        <v/>
      </c>
      <c r="AX125" s="8" t="n"/>
      <c r="AY125" s="7" t="n"/>
      <c r="AZ125" s="8" t="n"/>
      <c r="BA125" s="7" t="n"/>
      <c r="BB125" s="7" t="n"/>
      <c r="BC125" s="7" t="n"/>
      <c r="BD125" s="14">
        <f>IF(OR(AP125="",E125=""),"",AP125-E125)</f>
        <v/>
      </c>
      <c r="BE125" s="11">
        <f>IF(OR(P125="",W125="",X125=""),"",(X125-W125)*P125)</f>
        <v/>
      </c>
      <c r="BF125" s="12">
        <f>IF(OR(AP125="",AO125=""),"",IF(AP125&lt;=AO125,"Sim","Não"))</f>
        <v/>
      </c>
    </row>
    <row r="126" ht="18" customHeight="1">
      <c r="A126" s="7" t="n"/>
      <c r="B126" s="7" t="n"/>
      <c r="C126" s="7" t="n"/>
      <c r="D126" s="7" t="n"/>
      <c r="E126" s="8" t="n"/>
      <c r="F126" s="8" t="n"/>
      <c r="G126" s="7" t="n"/>
      <c r="H126" s="7" t="n"/>
      <c r="I126" s="7" t="n"/>
      <c r="J126" s="7" t="n"/>
      <c r="K126" s="7" t="n"/>
      <c r="L126" s="7" t="n"/>
      <c r="M126" s="7" t="n"/>
      <c r="N126" s="7" t="n"/>
      <c r="O126" s="7" t="n"/>
      <c r="P126" s="7" t="n"/>
      <c r="Q126" s="7" t="n"/>
      <c r="R126" s="7" t="n"/>
      <c r="S126" s="7" t="n"/>
      <c r="T126" s="7" t="n"/>
      <c r="U126" s="7" t="n"/>
      <c r="V126" s="7" t="n"/>
      <c r="W126" s="9" t="n"/>
      <c r="X126" s="9" t="n"/>
      <c r="Y126" s="10">
        <f>IF(OR(W126="",X126="",X126=0),"",W126/X126-1)</f>
        <v/>
      </c>
      <c r="Z126" s="7" t="n"/>
      <c r="AA126" s="7" t="n"/>
      <c r="AB126" s="9" t="n"/>
      <c r="AC126" s="11">
        <f>IF(OR(P126="",W126=""),"",P126*W126+N(AB126))</f>
        <v/>
      </c>
      <c r="AD126" s="12">
        <f>IF(AC126="","",LOOKUP(AC126,Alçadas!$A$6:$A$9,Alçadas!$C$6:$C$9))</f>
        <v/>
      </c>
      <c r="AE126" s="7" t="n"/>
      <c r="AF126" s="8" t="n"/>
      <c r="AG126" s="7" t="n"/>
      <c r="AH126" s="9" t="n"/>
      <c r="AI126" s="11">
        <f>IF(OR(AC126="",AH126=""),"",AH126-AC126)</f>
        <v/>
      </c>
      <c r="AJ126" s="7" t="n"/>
      <c r="AK126" s="7" t="n"/>
      <c r="AL126" s="8" t="n"/>
      <c r="AM126" s="7" t="n"/>
      <c r="AN126" s="8" t="n"/>
      <c r="AO126" s="13">
        <f>IF(OR(AN126="",AA126=""),"",AN126+AA126)</f>
        <v/>
      </c>
      <c r="AP126" s="8" t="n"/>
      <c r="AQ126" s="7" t="n"/>
      <c r="AR126" s="7" t="n"/>
      <c r="AS126" s="14">
        <f>IF(OR(AQ126="",P126=""),"",AQ126-P126)</f>
        <v/>
      </c>
      <c r="AT126" s="7" t="n"/>
      <c r="AU126" s="7" t="n"/>
      <c r="AV126" s="9" t="n"/>
      <c r="AW126" s="11">
        <f>IF(OR(AV126="",AC126=""),"",AV126-AC126)</f>
        <v/>
      </c>
      <c r="AX126" s="8" t="n"/>
      <c r="AY126" s="7" t="n"/>
      <c r="AZ126" s="8" t="n"/>
      <c r="BA126" s="7" t="n"/>
      <c r="BB126" s="7" t="n"/>
      <c r="BC126" s="7" t="n"/>
      <c r="BD126" s="14">
        <f>IF(OR(AP126="",E126=""),"",AP126-E126)</f>
        <v/>
      </c>
      <c r="BE126" s="11">
        <f>IF(OR(P126="",W126="",X126=""),"",(X126-W126)*P126)</f>
        <v/>
      </c>
      <c r="BF126" s="12">
        <f>IF(OR(AP126="",AO126=""),"",IF(AP126&lt;=AO126,"Sim","Não"))</f>
        <v/>
      </c>
    </row>
    <row r="127" ht="18" customHeight="1">
      <c r="A127" s="7" t="n"/>
      <c r="B127" s="7" t="n"/>
      <c r="C127" s="7" t="n"/>
      <c r="D127" s="7" t="n"/>
      <c r="E127" s="8" t="n"/>
      <c r="F127" s="8" t="n"/>
      <c r="G127" s="7" t="n"/>
      <c r="H127" s="7" t="n"/>
      <c r="I127" s="7" t="n"/>
      <c r="J127" s="7" t="n"/>
      <c r="K127" s="7" t="n"/>
      <c r="L127" s="7" t="n"/>
      <c r="M127" s="7" t="n"/>
      <c r="N127" s="7" t="n"/>
      <c r="O127" s="7" t="n"/>
      <c r="P127" s="7" t="n"/>
      <c r="Q127" s="7" t="n"/>
      <c r="R127" s="7" t="n"/>
      <c r="S127" s="7" t="n"/>
      <c r="T127" s="7" t="n"/>
      <c r="U127" s="7" t="n"/>
      <c r="V127" s="7" t="n"/>
      <c r="W127" s="9" t="n"/>
      <c r="X127" s="9" t="n"/>
      <c r="Y127" s="10">
        <f>IF(OR(W127="",X127="",X127=0),"",W127/X127-1)</f>
        <v/>
      </c>
      <c r="Z127" s="7" t="n"/>
      <c r="AA127" s="7" t="n"/>
      <c r="AB127" s="9" t="n"/>
      <c r="AC127" s="11">
        <f>IF(OR(P127="",W127=""),"",P127*W127+N(AB127))</f>
        <v/>
      </c>
      <c r="AD127" s="12">
        <f>IF(AC127="","",LOOKUP(AC127,Alçadas!$A$6:$A$9,Alçadas!$C$6:$C$9))</f>
        <v/>
      </c>
      <c r="AE127" s="7" t="n"/>
      <c r="AF127" s="8" t="n"/>
      <c r="AG127" s="7" t="n"/>
      <c r="AH127" s="9" t="n"/>
      <c r="AI127" s="11">
        <f>IF(OR(AC127="",AH127=""),"",AH127-AC127)</f>
        <v/>
      </c>
      <c r="AJ127" s="7" t="n"/>
      <c r="AK127" s="7" t="n"/>
      <c r="AL127" s="8" t="n"/>
      <c r="AM127" s="7" t="n"/>
      <c r="AN127" s="8" t="n"/>
      <c r="AO127" s="13">
        <f>IF(OR(AN127="",AA127=""),"",AN127+AA127)</f>
        <v/>
      </c>
      <c r="AP127" s="8" t="n"/>
      <c r="AQ127" s="7" t="n"/>
      <c r="AR127" s="7" t="n"/>
      <c r="AS127" s="14">
        <f>IF(OR(AQ127="",P127=""),"",AQ127-P127)</f>
        <v/>
      </c>
      <c r="AT127" s="7" t="n"/>
      <c r="AU127" s="7" t="n"/>
      <c r="AV127" s="9" t="n"/>
      <c r="AW127" s="11">
        <f>IF(OR(AV127="",AC127=""),"",AV127-AC127)</f>
        <v/>
      </c>
      <c r="AX127" s="8" t="n"/>
      <c r="AY127" s="7" t="n"/>
      <c r="AZ127" s="8" t="n"/>
      <c r="BA127" s="7" t="n"/>
      <c r="BB127" s="7" t="n"/>
      <c r="BC127" s="7" t="n"/>
      <c r="BD127" s="14">
        <f>IF(OR(AP127="",E127=""),"",AP127-E127)</f>
        <v/>
      </c>
      <c r="BE127" s="11">
        <f>IF(OR(P127="",W127="",X127=""),"",(X127-W127)*P127)</f>
        <v/>
      </c>
      <c r="BF127" s="12">
        <f>IF(OR(AP127="",AO127=""),"",IF(AP127&lt;=AO127,"Sim","Não"))</f>
        <v/>
      </c>
    </row>
    <row r="128" ht="18" customHeight="1">
      <c r="A128" s="7" t="n"/>
      <c r="B128" s="7" t="n"/>
      <c r="C128" s="7" t="n"/>
      <c r="D128" s="7" t="n"/>
      <c r="E128" s="8" t="n"/>
      <c r="F128" s="8" t="n"/>
      <c r="G128" s="7" t="n"/>
      <c r="H128" s="7" t="n"/>
      <c r="I128" s="7" t="n"/>
      <c r="J128" s="7" t="n"/>
      <c r="K128" s="7" t="n"/>
      <c r="L128" s="7" t="n"/>
      <c r="M128" s="7" t="n"/>
      <c r="N128" s="7" t="n"/>
      <c r="O128" s="7" t="n"/>
      <c r="P128" s="7" t="n"/>
      <c r="Q128" s="7" t="n"/>
      <c r="R128" s="7" t="n"/>
      <c r="S128" s="7" t="n"/>
      <c r="T128" s="7" t="n"/>
      <c r="U128" s="7" t="n"/>
      <c r="V128" s="7" t="n"/>
      <c r="W128" s="9" t="n"/>
      <c r="X128" s="9" t="n"/>
      <c r="Y128" s="10">
        <f>IF(OR(W128="",X128="",X128=0),"",W128/X128-1)</f>
        <v/>
      </c>
      <c r="Z128" s="7" t="n"/>
      <c r="AA128" s="7" t="n"/>
      <c r="AB128" s="9" t="n"/>
      <c r="AC128" s="11">
        <f>IF(OR(P128="",W128=""),"",P128*W128+N(AB128))</f>
        <v/>
      </c>
      <c r="AD128" s="12">
        <f>IF(AC128="","",LOOKUP(AC128,Alçadas!$A$6:$A$9,Alçadas!$C$6:$C$9))</f>
        <v/>
      </c>
      <c r="AE128" s="7" t="n"/>
      <c r="AF128" s="8" t="n"/>
      <c r="AG128" s="7" t="n"/>
      <c r="AH128" s="9" t="n"/>
      <c r="AI128" s="11">
        <f>IF(OR(AC128="",AH128=""),"",AH128-AC128)</f>
        <v/>
      </c>
      <c r="AJ128" s="7" t="n"/>
      <c r="AK128" s="7" t="n"/>
      <c r="AL128" s="8" t="n"/>
      <c r="AM128" s="7" t="n"/>
      <c r="AN128" s="8" t="n"/>
      <c r="AO128" s="13">
        <f>IF(OR(AN128="",AA128=""),"",AN128+AA128)</f>
        <v/>
      </c>
      <c r="AP128" s="8" t="n"/>
      <c r="AQ128" s="7" t="n"/>
      <c r="AR128" s="7" t="n"/>
      <c r="AS128" s="14">
        <f>IF(OR(AQ128="",P128=""),"",AQ128-P128)</f>
        <v/>
      </c>
      <c r="AT128" s="7" t="n"/>
      <c r="AU128" s="7" t="n"/>
      <c r="AV128" s="9" t="n"/>
      <c r="AW128" s="11">
        <f>IF(OR(AV128="",AC128=""),"",AV128-AC128)</f>
        <v/>
      </c>
      <c r="AX128" s="8" t="n"/>
      <c r="AY128" s="7" t="n"/>
      <c r="AZ128" s="8" t="n"/>
      <c r="BA128" s="7" t="n"/>
      <c r="BB128" s="7" t="n"/>
      <c r="BC128" s="7" t="n"/>
      <c r="BD128" s="14">
        <f>IF(OR(AP128="",E128=""),"",AP128-E128)</f>
        <v/>
      </c>
      <c r="BE128" s="11">
        <f>IF(OR(P128="",W128="",X128=""),"",(X128-W128)*P128)</f>
        <v/>
      </c>
      <c r="BF128" s="12">
        <f>IF(OR(AP128="",AO128=""),"",IF(AP128&lt;=AO128,"Sim","Não"))</f>
        <v/>
      </c>
    </row>
    <row r="129" ht="18" customHeight="1">
      <c r="A129" s="7" t="n"/>
      <c r="B129" s="7" t="n"/>
      <c r="C129" s="7" t="n"/>
      <c r="D129" s="7" t="n"/>
      <c r="E129" s="8" t="n"/>
      <c r="F129" s="8" t="n"/>
      <c r="G129" s="7" t="n"/>
      <c r="H129" s="7" t="n"/>
      <c r="I129" s="7" t="n"/>
      <c r="J129" s="7" t="n"/>
      <c r="K129" s="7" t="n"/>
      <c r="L129" s="7" t="n"/>
      <c r="M129" s="7" t="n"/>
      <c r="N129" s="7" t="n"/>
      <c r="O129" s="7" t="n"/>
      <c r="P129" s="7" t="n"/>
      <c r="Q129" s="7" t="n"/>
      <c r="R129" s="7" t="n"/>
      <c r="S129" s="7" t="n"/>
      <c r="T129" s="7" t="n"/>
      <c r="U129" s="7" t="n"/>
      <c r="V129" s="7" t="n"/>
      <c r="W129" s="9" t="n"/>
      <c r="X129" s="9" t="n"/>
      <c r="Y129" s="10">
        <f>IF(OR(W129="",X129="",X129=0),"",W129/X129-1)</f>
        <v/>
      </c>
      <c r="Z129" s="7" t="n"/>
      <c r="AA129" s="7" t="n"/>
      <c r="AB129" s="9" t="n"/>
      <c r="AC129" s="11">
        <f>IF(OR(P129="",W129=""),"",P129*W129+N(AB129))</f>
        <v/>
      </c>
      <c r="AD129" s="12">
        <f>IF(AC129="","",LOOKUP(AC129,Alçadas!$A$6:$A$9,Alçadas!$C$6:$C$9))</f>
        <v/>
      </c>
      <c r="AE129" s="7" t="n"/>
      <c r="AF129" s="8" t="n"/>
      <c r="AG129" s="7" t="n"/>
      <c r="AH129" s="9" t="n"/>
      <c r="AI129" s="11">
        <f>IF(OR(AC129="",AH129=""),"",AH129-AC129)</f>
        <v/>
      </c>
      <c r="AJ129" s="7" t="n"/>
      <c r="AK129" s="7" t="n"/>
      <c r="AL129" s="8" t="n"/>
      <c r="AM129" s="7" t="n"/>
      <c r="AN129" s="8" t="n"/>
      <c r="AO129" s="13">
        <f>IF(OR(AN129="",AA129=""),"",AN129+AA129)</f>
        <v/>
      </c>
      <c r="AP129" s="8" t="n"/>
      <c r="AQ129" s="7" t="n"/>
      <c r="AR129" s="7" t="n"/>
      <c r="AS129" s="14">
        <f>IF(OR(AQ129="",P129=""),"",AQ129-P129)</f>
        <v/>
      </c>
      <c r="AT129" s="7" t="n"/>
      <c r="AU129" s="7" t="n"/>
      <c r="AV129" s="9" t="n"/>
      <c r="AW129" s="11">
        <f>IF(OR(AV129="",AC129=""),"",AV129-AC129)</f>
        <v/>
      </c>
      <c r="AX129" s="8" t="n"/>
      <c r="AY129" s="7" t="n"/>
      <c r="AZ129" s="8" t="n"/>
      <c r="BA129" s="7" t="n"/>
      <c r="BB129" s="7" t="n"/>
      <c r="BC129" s="7" t="n"/>
      <c r="BD129" s="14">
        <f>IF(OR(AP129="",E129=""),"",AP129-E129)</f>
        <v/>
      </c>
      <c r="BE129" s="11">
        <f>IF(OR(P129="",W129="",X129=""),"",(X129-W129)*P129)</f>
        <v/>
      </c>
      <c r="BF129" s="12">
        <f>IF(OR(AP129="",AO129=""),"",IF(AP129&lt;=AO129,"Sim","Não"))</f>
        <v/>
      </c>
    </row>
    <row r="130" ht="18" customHeight="1">
      <c r="A130" s="7" t="n"/>
      <c r="B130" s="7" t="n"/>
      <c r="C130" s="7" t="n"/>
      <c r="D130" s="7" t="n"/>
      <c r="E130" s="8" t="n"/>
      <c r="F130" s="8" t="n"/>
      <c r="G130" s="7" t="n"/>
      <c r="H130" s="7" t="n"/>
      <c r="I130" s="7" t="n"/>
      <c r="J130" s="7" t="n"/>
      <c r="K130" s="7" t="n"/>
      <c r="L130" s="7" t="n"/>
      <c r="M130" s="7" t="n"/>
      <c r="N130" s="7" t="n"/>
      <c r="O130" s="7" t="n"/>
      <c r="P130" s="7" t="n"/>
      <c r="Q130" s="7" t="n"/>
      <c r="R130" s="7" t="n"/>
      <c r="S130" s="7" t="n"/>
      <c r="T130" s="7" t="n"/>
      <c r="U130" s="7" t="n"/>
      <c r="V130" s="7" t="n"/>
      <c r="W130" s="9" t="n"/>
      <c r="X130" s="9" t="n"/>
      <c r="Y130" s="10">
        <f>IF(OR(W130="",X130="",X130=0),"",W130/X130-1)</f>
        <v/>
      </c>
      <c r="Z130" s="7" t="n"/>
      <c r="AA130" s="7" t="n"/>
      <c r="AB130" s="9" t="n"/>
      <c r="AC130" s="11">
        <f>IF(OR(P130="",W130=""),"",P130*W130+N(AB130))</f>
        <v/>
      </c>
      <c r="AD130" s="12">
        <f>IF(AC130="","",LOOKUP(AC130,Alçadas!$A$6:$A$9,Alçadas!$C$6:$C$9))</f>
        <v/>
      </c>
      <c r="AE130" s="7" t="n"/>
      <c r="AF130" s="8" t="n"/>
      <c r="AG130" s="7" t="n"/>
      <c r="AH130" s="9" t="n"/>
      <c r="AI130" s="11">
        <f>IF(OR(AC130="",AH130=""),"",AH130-AC130)</f>
        <v/>
      </c>
      <c r="AJ130" s="7" t="n"/>
      <c r="AK130" s="7" t="n"/>
      <c r="AL130" s="8" t="n"/>
      <c r="AM130" s="7" t="n"/>
      <c r="AN130" s="8" t="n"/>
      <c r="AO130" s="13">
        <f>IF(OR(AN130="",AA130=""),"",AN130+AA130)</f>
        <v/>
      </c>
      <c r="AP130" s="8" t="n"/>
      <c r="AQ130" s="7" t="n"/>
      <c r="AR130" s="7" t="n"/>
      <c r="AS130" s="14">
        <f>IF(OR(AQ130="",P130=""),"",AQ130-P130)</f>
        <v/>
      </c>
      <c r="AT130" s="7" t="n"/>
      <c r="AU130" s="7" t="n"/>
      <c r="AV130" s="9" t="n"/>
      <c r="AW130" s="11">
        <f>IF(OR(AV130="",AC130=""),"",AV130-AC130)</f>
        <v/>
      </c>
      <c r="AX130" s="8" t="n"/>
      <c r="AY130" s="7" t="n"/>
      <c r="AZ130" s="8" t="n"/>
      <c r="BA130" s="7" t="n"/>
      <c r="BB130" s="7" t="n"/>
      <c r="BC130" s="7" t="n"/>
      <c r="BD130" s="14">
        <f>IF(OR(AP130="",E130=""),"",AP130-E130)</f>
        <v/>
      </c>
      <c r="BE130" s="11">
        <f>IF(OR(P130="",W130="",X130=""),"",(X130-W130)*P130)</f>
        <v/>
      </c>
      <c r="BF130" s="12">
        <f>IF(OR(AP130="",AO130=""),"",IF(AP130&lt;=AO130,"Sim","Não"))</f>
        <v/>
      </c>
    </row>
    <row r="131" ht="18" customHeight="1">
      <c r="A131" s="7" t="n"/>
      <c r="B131" s="7" t="n"/>
      <c r="C131" s="7" t="n"/>
      <c r="D131" s="7" t="n"/>
      <c r="E131" s="8" t="n"/>
      <c r="F131" s="8" t="n"/>
      <c r="G131" s="7" t="n"/>
      <c r="H131" s="7" t="n"/>
      <c r="I131" s="7" t="n"/>
      <c r="J131" s="7" t="n"/>
      <c r="K131" s="7" t="n"/>
      <c r="L131" s="7" t="n"/>
      <c r="M131" s="7" t="n"/>
      <c r="N131" s="7" t="n"/>
      <c r="O131" s="7" t="n"/>
      <c r="P131" s="7" t="n"/>
      <c r="Q131" s="7" t="n"/>
      <c r="R131" s="7" t="n"/>
      <c r="S131" s="7" t="n"/>
      <c r="T131" s="7" t="n"/>
      <c r="U131" s="7" t="n"/>
      <c r="V131" s="7" t="n"/>
      <c r="W131" s="9" t="n"/>
      <c r="X131" s="9" t="n"/>
      <c r="Y131" s="10">
        <f>IF(OR(W131="",X131="",X131=0),"",W131/X131-1)</f>
        <v/>
      </c>
      <c r="Z131" s="7" t="n"/>
      <c r="AA131" s="7" t="n"/>
      <c r="AB131" s="9" t="n"/>
      <c r="AC131" s="11">
        <f>IF(OR(P131="",W131=""),"",P131*W131+N(AB131))</f>
        <v/>
      </c>
      <c r="AD131" s="12">
        <f>IF(AC131="","",LOOKUP(AC131,Alçadas!$A$6:$A$9,Alçadas!$C$6:$C$9))</f>
        <v/>
      </c>
      <c r="AE131" s="7" t="n"/>
      <c r="AF131" s="8" t="n"/>
      <c r="AG131" s="7" t="n"/>
      <c r="AH131" s="9" t="n"/>
      <c r="AI131" s="11">
        <f>IF(OR(AC131="",AH131=""),"",AH131-AC131)</f>
        <v/>
      </c>
      <c r="AJ131" s="7" t="n"/>
      <c r="AK131" s="7" t="n"/>
      <c r="AL131" s="8" t="n"/>
      <c r="AM131" s="7" t="n"/>
      <c r="AN131" s="8" t="n"/>
      <c r="AO131" s="13">
        <f>IF(OR(AN131="",AA131=""),"",AN131+AA131)</f>
        <v/>
      </c>
      <c r="AP131" s="8" t="n"/>
      <c r="AQ131" s="7" t="n"/>
      <c r="AR131" s="7" t="n"/>
      <c r="AS131" s="14">
        <f>IF(OR(AQ131="",P131=""),"",AQ131-P131)</f>
        <v/>
      </c>
      <c r="AT131" s="7" t="n"/>
      <c r="AU131" s="7" t="n"/>
      <c r="AV131" s="9" t="n"/>
      <c r="AW131" s="11">
        <f>IF(OR(AV131="",AC131=""),"",AV131-AC131)</f>
        <v/>
      </c>
      <c r="AX131" s="8" t="n"/>
      <c r="AY131" s="7" t="n"/>
      <c r="AZ131" s="8" t="n"/>
      <c r="BA131" s="7" t="n"/>
      <c r="BB131" s="7" t="n"/>
      <c r="BC131" s="7" t="n"/>
      <c r="BD131" s="14">
        <f>IF(OR(AP131="",E131=""),"",AP131-E131)</f>
        <v/>
      </c>
      <c r="BE131" s="11">
        <f>IF(OR(P131="",W131="",X131=""),"",(X131-W131)*P131)</f>
        <v/>
      </c>
      <c r="BF131" s="12">
        <f>IF(OR(AP131="",AO131=""),"",IF(AP131&lt;=AO131,"Sim","Não"))</f>
        <v/>
      </c>
    </row>
    <row r="132" ht="18" customHeight="1">
      <c r="A132" s="7" t="n"/>
      <c r="B132" s="7" t="n"/>
      <c r="C132" s="7" t="n"/>
      <c r="D132" s="7" t="n"/>
      <c r="E132" s="8" t="n"/>
      <c r="F132" s="8" t="n"/>
      <c r="G132" s="7" t="n"/>
      <c r="H132" s="7" t="n"/>
      <c r="I132" s="7" t="n"/>
      <c r="J132" s="7" t="n"/>
      <c r="K132" s="7" t="n"/>
      <c r="L132" s="7" t="n"/>
      <c r="M132" s="7" t="n"/>
      <c r="N132" s="7" t="n"/>
      <c r="O132" s="7" t="n"/>
      <c r="P132" s="7" t="n"/>
      <c r="Q132" s="7" t="n"/>
      <c r="R132" s="7" t="n"/>
      <c r="S132" s="7" t="n"/>
      <c r="T132" s="7" t="n"/>
      <c r="U132" s="7" t="n"/>
      <c r="V132" s="7" t="n"/>
      <c r="W132" s="9" t="n"/>
      <c r="X132" s="9" t="n"/>
      <c r="Y132" s="10">
        <f>IF(OR(W132="",X132="",X132=0),"",W132/X132-1)</f>
        <v/>
      </c>
      <c r="Z132" s="7" t="n"/>
      <c r="AA132" s="7" t="n"/>
      <c r="AB132" s="9" t="n"/>
      <c r="AC132" s="11">
        <f>IF(OR(P132="",W132=""),"",P132*W132+N(AB132))</f>
        <v/>
      </c>
      <c r="AD132" s="12">
        <f>IF(AC132="","",LOOKUP(AC132,Alçadas!$A$6:$A$9,Alçadas!$C$6:$C$9))</f>
        <v/>
      </c>
      <c r="AE132" s="7" t="n"/>
      <c r="AF132" s="8" t="n"/>
      <c r="AG132" s="7" t="n"/>
      <c r="AH132" s="9" t="n"/>
      <c r="AI132" s="11">
        <f>IF(OR(AC132="",AH132=""),"",AH132-AC132)</f>
        <v/>
      </c>
      <c r="AJ132" s="7" t="n"/>
      <c r="AK132" s="7" t="n"/>
      <c r="AL132" s="8" t="n"/>
      <c r="AM132" s="7" t="n"/>
      <c r="AN132" s="8" t="n"/>
      <c r="AO132" s="13">
        <f>IF(OR(AN132="",AA132=""),"",AN132+AA132)</f>
        <v/>
      </c>
      <c r="AP132" s="8" t="n"/>
      <c r="AQ132" s="7" t="n"/>
      <c r="AR132" s="7" t="n"/>
      <c r="AS132" s="14">
        <f>IF(OR(AQ132="",P132=""),"",AQ132-P132)</f>
        <v/>
      </c>
      <c r="AT132" s="7" t="n"/>
      <c r="AU132" s="7" t="n"/>
      <c r="AV132" s="9" t="n"/>
      <c r="AW132" s="11">
        <f>IF(OR(AV132="",AC132=""),"",AV132-AC132)</f>
        <v/>
      </c>
      <c r="AX132" s="8" t="n"/>
      <c r="AY132" s="7" t="n"/>
      <c r="AZ132" s="8" t="n"/>
      <c r="BA132" s="7" t="n"/>
      <c r="BB132" s="7" t="n"/>
      <c r="BC132" s="7" t="n"/>
      <c r="BD132" s="14">
        <f>IF(OR(AP132="",E132=""),"",AP132-E132)</f>
        <v/>
      </c>
      <c r="BE132" s="11">
        <f>IF(OR(P132="",W132="",X132=""),"",(X132-W132)*P132)</f>
        <v/>
      </c>
      <c r="BF132" s="12">
        <f>IF(OR(AP132="",AO132=""),"",IF(AP132&lt;=AO132,"Sim","Não"))</f>
        <v/>
      </c>
    </row>
    <row r="133" ht="18" customHeight="1">
      <c r="A133" s="7" t="n"/>
      <c r="B133" s="7" t="n"/>
      <c r="C133" s="7" t="n"/>
      <c r="D133" s="7" t="n"/>
      <c r="E133" s="8" t="n"/>
      <c r="F133" s="8" t="n"/>
      <c r="G133" s="7" t="n"/>
      <c r="H133" s="7" t="n"/>
      <c r="I133" s="7" t="n"/>
      <c r="J133" s="7" t="n"/>
      <c r="K133" s="7" t="n"/>
      <c r="L133" s="7" t="n"/>
      <c r="M133" s="7" t="n"/>
      <c r="N133" s="7" t="n"/>
      <c r="O133" s="7" t="n"/>
      <c r="P133" s="7" t="n"/>
      <c r="Q133" s="7" t="n"/>
      <c r="R133" s="7" t="n"/>
      <c r="S133" s="7" t="n"/>
      <c r="T133" s="7" t="n"/>
      <c r="U133" s="7" t="n"/>
      <c r="V133" s="7" t="n"/>
      <c r="W133" s="9" t="n"/>
      <c r="X133" s="9" t="n"/>
      <c r="Y133" s="10">
        <f>IF(OR(W133="",X133="",X133=0),"",W133/X133-1)</f>
        <v/>
      </c>
      <c r="Z133" s="7" t="n"/>
      <c r="AA133" s="7" t="n"/>
      <c r="AB133" s="9" t="n"/>
      <c r="AC133" s="11">
        <f>IF(OR(P133="",W133=""),"",P133*W133+N(AB133))</f>
        <v/>
      </c>
      <c r="AD133" s="12">
        <f>IF(AC133="","",LOOKUP(AC133,Alçadas!$A$6:$A$9,Alçadas!$C$6:$C$9))</f>
        <v/>
      </c>
      <c r="AE133" s="7" t="n"/>
      <c r="AF133" s="8" t="n"/>
      <c r="AG133" s="7" t="n"/>
      <c r="AH133" s="9" t="n"/>
      <c r="AI133" s="11">
        <f>IF(OR(AC133="",AH133=""),"",AH133-AC133)</f>
        <v/>
      </c>
      <c r="AJ133" s="7" t="n"/>
      <c r="AK133" s="7" t="n"/>
      <c r="AL133" s="8" t="n"/>
      <c r="AM133" s="7" t="n"/>
      <c r="AN133" s="8" t="n"/>
      <c r="AO133" s="13">
        <f>IF(OR(AN133="",AA133=""),"",AN133+AA133)</f>
        <v/>
      </c>
      <c r="AP133" s="8" t="n"/>
      <c r="AQ133" s="7" t="n"/>
      <c r="AR133" s="7" t="n"/>
      <c r="AS133" s="14">
        <f>IF(OR(AQ133="",P133=""),"",AQ133-P133)</f>
        <v/>
      </c>
      <c r="AT133" s="7" t="n"/>
      <c r="AU133" s="7" t="n"/>
      <c r="AV133" s="9" t="n"/>
      <c r="AW133" s="11">
        <f>IF(OR(AV133="",AC133=""),"",AV133-AC133)</f>
        <v/>
      </c>
      <c r="AX133" s="8" t="n"/>
      <c r="AY133" s="7" t="n"/>
      <c r="AZ133" s="8" t="n"/>
      <c r="BA133" s="7" t="n"/>
      <c r="BB133" s="7" t="n"/>
      <c r="BC133" s="7" t="n"/>
      <c r="BD133" s="14">
        <f>IF(OR(AP133="",E133=""),"",AP133-E133)</f>
        <v/>
      </c>
      <c r="BE133" s="11">
        <f>IF(OR(P133="",W133="",X133=""),"",(X133-W133)*P133)</f>
        <v/>
      </c>
      <c r="BF133" s="12">
        <f>IF(OR(AP133="",AO133=""),"",IF(AP133&lt;=AO133,"Sim","Não"))</f>
        <v/>
      </c>
    </row>
    <row r="134" ht="18" customHeight="1">
      <c r="A134" s="7" t="n"/>
      <c r="B134" s="7" t="n"/>
      <c r="C134" s="7" t="n"/>
      <c r="D134" s="7" t="n"/>
      <c r="E134" s="8" t="n"/>
      <c r="F134" s="8" t="n"/>
      <c r="G134" s="7" t="n"/>
      <c r="H134" s="7" t="n"/>
      <c r="I134" s="7" t="n"/>
      <c r="J134" s="7" t="n"/>
      <c r="K134" s="7" t="n"/>
      <c r="L134" s="7" t="n"/>
      <c r="M134" s="7" t="n"/>
      <c r="N134" s="7" t="n"/>
      <c r="O134" s="7" t="n"/>
      <c r="P134" s="7" t="n"/>
      <c r="Q134" s="7" t="n"/>
      <c r="R134" s="7" t="n"/>
      <c r="S134" s="7" t="n"/>
      <c r="T134" s="7" t="n"/>
      <c r="U134" s="7" t="n"/>
      <c r="V134" s="7" t="n"/>
      <c r="W134" s="9" t="n"/>
      <c r="X134" s="9" t="n"/>
      <c r="Y134" s="10">
        <f>IF(OR(W134="",X134="",X134=0),"",W134/X134-1)</f>
        <v/>
      </c>
      <c r="Z134" s="7" t="n"/>
      <c r="AA134" s="7" t="n"/>
      <c r="AB134" s="9" t="n"/>
      <c r="AC134" s="11">
        <f>IF(OR(P134="",W134=""),"",P134*W134+N(AB134))</f>
        <v/>
      </c>
      <c r="AD134" s="12">
        <f>IF(AC134="","",LOOKUP(AC134,Alçadas!$A$6:$A$9,Alçadas!$C$6:$C$9))</f>
        <v/>
      </c>
      <c r="AE134" s="7" t="n"/>
      <c r="AF134" s="8" t="n"/>
      <c r="AG134" s="7" t="n"/>
      <c r="AH134" s="9" t="n"/>
      <c r="AI134" s="11">
        <f>IF(OR(AC134="",AH134=""),"",AH134-AC134)</f>
        <v/>
      </c>
      <c r="AJ134" s="7" t="n"/>
      <c r="AK134" s="7" t="n"/>
      <c r="AL134" s="8" t="n"/>
      <c r="AM134" s="7" t="n"/>
      <c r="AN134" s="8" t="n"/>
      <c r="AO134" s="13">
        <f>IF(OR(AN134="",AA134=""),"",AN134+AA134)</f>
        <v/>
      </c>
      <c r="AP134" s="8" t="n"/>
      <c r="AQ134" s="7" t="n"/>
      <c r="AR134" s="7" t="n"/>
      <c r="AS134" s="14">
        <f>IF(OR(AQ134="",P134=""),"",AQ134-P134)</f>
        <v/>
      </c>
      <c r="AT134" s="7" t="n"/>
      <c r="AU134" s="7" t="n"/>
      <c r="AV134" s="9" t="n"/>
      <c r="AW134" s="11">
        <f>IF(OR(AV134="",AC134=""),"",AV134-AC134)</f>
        <v/>
      </c>
      <c r="AX134" s="8" t="n"/>
      <c r="AY134" s="7" t="n"/>
      <c r="AZ134" s="8" t="n"/>
      <c r="BA134" s="7" t="n"/>
      <c r="BB134" s="7" t="n"/>
      <c r="BC134" s="7" t="n"/>
      <c r="BD134" s="14">
        <f>IF(OR(AP134="",E134=""),"",AP134-E134)</f>
        <v/>
      </c>
      <c r="BE134" s="11">
        <f>IF(OR(P134="",W134="",X134=""),"",(X134-W134)*P134)</f>
        <v/>
      </c>
      <c r="BF134" s="12">
        <f>IF(OR(AP134="",AO134=""),"",IF(AP134&lt;=AO134,"Sim","Não"))</f>
        <v/>
      </c>
    </row>
    <row r="135" ht="18" customHeight="1">
      <c r="A135" s="7" t="n"/>
      <c r="B135" s="7" t="n"/>
      <c r="C135" s="7" t="n"/>
      <c r="D135" s="7" t="n"/>
      <c r="E135" s="8" t="n"/>
      <c r="F135" s="8" t="n"/>
      <c r="G135" s="7" t="n"/>
      <c r="H135" s="7" t="n"/>
      <c r="I135" s="7" t="n"/>
      <c r="J135" s="7" t="n"/>
      <c r="K135" s="7" t="n"/>
      <c r="L135" s="7" t="n"/>
      <c r="M135" s="7" t="n"/>
      <c r="N135" s="7" t="n"/>
      <c r="O135" s="7" t="n"/>
      <c r="P135" s="7" t="n"/>
      <c r="Q135" s="7" t="n"/>
      <c r="R135" s="7" t="n"/>
      <c r="S135" s="7" t="n"/>
      <c r="T135" s="7" t="n"/>
      <c r="U135" s="7" t="n"/>
      <c r="V135" s="7" t="n"/>
      <c r="W135" s="9" t="n"/>
      <c r="X135" s="9" t="n"/>
      <c r="Y135" s="10">
        <f>IF(OR(W135="",X135="",X135=0),"",W135/X135-1)</f>
        <v/>
      </c>
      <c r="Z135" s="7" t="n"/>
      <c r="AA135" s="7" t="n"/>
      <c r="AB135" s="9" t="n"/>
      <c r="AC135" s="11">
        <f>IF(OR(P135="",W135=""),"",P135*W135+N(AB135))</f>
        <v/>
      </c>
      <c r="AD135" s="12">
        <f>IF(AC135="","",LOOKUP(AC135,Alçadas!$A$6:$A$9,Alçadas!$C$6:$C$9))</f>
        <v/>
      </c>
      <c r="AE135" s="7" t="n"/>
      <c r="AF135" s="8" t="n"/>
      <c r="AG135" s="7" t="n"/>
      <c r="AH135" s="9" t="n"/>
      <c r="AI135" s="11">
        <f>IF(OR(AC135="",AH135=""),"",AH135-AC135)</f>
        <v/>
      </c>
      <c r="AJ135" s="7" t="n"/>
      <c r="AK135" s="7" t="n"/>
      <c r="AL135" s="8" t="n"/>
      <c r="AM135" s="7" t="n"/>
      <c r="AN135" s="8" t="n"/>
      <c r="AO135" s="13">
        <f>IF(OR(AN135="",AA135=""),"",AN135+AA135)</f>
        <v/>
      </c>
      <c r="AP135" s="8" t="n"/>
      <c r="AQ135" s="7" t="n"/>
      <c r="AR135" s="7" t="n"/>
      <c r="AS135" s="14">
        <f>IF(OR(AQ135="",P135=""),"",AQ135-P135)</f>
        <v/>
      </c>
      <c r="AT135" s="7" t="n"/>
      <c r="AU135" s="7" t="n"/>
      <c r="AV135" s="9" t="n"/>
      <c r="AW135" s="11">
        <f>IF(OR(AV135="",AC135=""),"",AV135-AC135)</f>
        <v/>
      </c>
      <c r="AX135" s="8" t="n"/>
      <c r="AY135" s="7" t="n"/>
      <c r="AZ135" s="8" t="n"/>
      <c r="BA135" s="7" t="n"/>
      <c r="BB135" s="7" t="n"/>
      <c r="BC135" s="7" t="n"/>
      <c r="BD135" s="14">
        <f>IF(OR(AP135="",E135=""),"",AP135-E135)</f>
        <v/>
      </c>
      <c r="BE135" s="11">
        <f>IF(OR(P135="",W135="",X135=""),"",(X135-W135)*P135)</f>
        <v/>
      </c>
      <c r="BF135" s="12">
        <f>IF(OR(AP135="",AO135=""),"",IF(AP135&lt;=AO135,"Sim","Não"))</f>
        <v/>
      </c>
    </row>
    <row r="136" ht="18" customHeight="1">
      <c r="A136" s="7" t="n"/>
      <c r="B136" s="7" t="n"/>
      <c r="C136" s="7" t="n"/>
      <c r="D136" s="7" t="n"/>
      <c r="E136" s="8" t="n"/>
      <c r="F136" s="8" t="n"/>
      <c r="G136" s="7" t="n"/>
      <c r="H136" s="7" t="n"/>
      <c r="I136" s="7" t="n"/>
      <c r="J136" s="7" t="n"/>
      <c r="K136" s="7" t="n"/>
      <c r="L136" s="7" t="n"/>
      <c r="M136" s="7" t="n"/>
      <c r="N136" s="7" t="n"/>
      <c r="O136" s="7" t="n"/>
      <c r="P136" s="7" t="n"/>
      <c r="Q136" s="7" t="n"/>
      <c r="R136" s="7" t="n"/>
      <c r="S136" s="7" t="n"/>
      <c r="T136" s="7" t="n"/>
      <c r="U136" s="7" t="n"/>
      <c r="V136" s="7" t="n"/>
      <c r="W136" s="9" t="n"/>
      <c r="X136" s="9" t="n"/>
      <c r="Y136" s="10">
        <f>IF(OR(W136="",X136="",X136=0),"",W136/X136-1)</f>
        <v/>
      </c>
      <c r="Z136" s="7" t="n"/>
      <c r="AA136" s="7" t="n"/>
      <c r="AB136" s="9" t="n"/>
      <c r="AC136" s="11">
        <f>IF(OR(P136="",W136=""),"",P136*W136+N(AB136))</f>
        <v/>
      </c>
      <c r="AD136" s="12">
        <f>IF(AC136="","",LOOKUP(AC136,Alçadas!$A$6:$A$9,Alçadas!$C$6:$C$9))</f>
        <v/>
      </c>
      <c r="AE136" s="7" t="n"/>
      <c r="AF136" s="8" t="n"/>
      <c r="AG136" s="7" t="n"/>
      <c r="AH136" s="9" t="n"/>
      <c r="AI136" s="11">
        <f>IF(OR(AC136="",AH136=""),"",AH136-AC136)</f>
        <v/>
      </c>
      <c r="AJ136" s="7" t="n"/>
      <c r="AK136" s="7" t="n"/>
      <c r="AL136" s="8" t="n"/>
      <c r="AM136" s="7" t="n"/>
      <c r="AN136" s="8" t="n"/>
      <c r="AO136" s="13">
        <f>IF(OR(AN136="",AA136=""),"",AN136+AA136)</f>
        <v/>
      </c>
      <c r="AP136" s="8" t="n"/>
      <c r="AQ136" s="7" t="n"/>
      <c r="AR136" s="7" t="n"/>
      <c r="AS136" s="14">
        <f>IF(OR(AQ136="",P136=""),"",AQ136-P136)</f>
        <v/>
      </c>
      <c r="AT136" s="7" t="n"/>
      <c r="AU136" s="7" t="n"/>
      <c r="AV136" s="9" t="n"/>
      <c r="AW136" s="11">
        <f>IF(OR(AV136="",AC136=""),"",AV136-AC136)</f>
        <v/>
      </c>
      <c r="AX136" s="8" t="n"/>
      <c r="AY136" s="7" t="n"/>
      <c r="AZ136" s="8" t="n"/>
      <c r="BA136" s="7" t="n"/>
      <c r="BB136" s="7" t="n"/>
      <c r="BC136" s="7" t="n"/>
      <c r="BD136" s="14">
        <f>IF(OR(AP136="",E136=""),"",AP136-E136)</f>
        <v/>
      </c>
      <c r="BE136" s="11">
        <f>IF(OR(P136="",W136="",X136=""),"",(X136-W136)*P136)</f>
        <v/>
      </c>
      <c r="BF136" s="12">
        <f>IF(OR(AP136="",AO136=""),"",IF(AP136&lt;=AO136,"Sim","Não"))</f>
        <v/>
      </c>
    </row>
    <row r="137" ht="18" customHeight="1">
      <c r="A137" s="7" t="n"/>
      <c r="B137" s="7" t="n"/>
      <c r="C137" s="7" t="n"/>
      <c r="D137" s="7" t="n"/>
      <c r="E137" s="8" t="n"/>
      <c r="F137" s="8" t="n"/>
      <c r="G137" s="7" t="n"/>
      <c r="H137" s="7" t="n"/>
      <c r="I137" s="7" t="n"/>
      <c r="J137" s="7" t="n"/>
      <c r="K137" s="7" t="n"/>
      <c r="L137" s="7" t="n"/>
      <c r="M137" s="7" t="n"/>
      <c r="N137" s="7" t="n"/>
      <c r="O137" s="7" t="n"/>
      <c r="P137" s="7" t="n"/>
      <c r="Q137" s="7" t="n"/>
      <c r="R137" s="7" t="n"/>
      <c r="S137" s="7" t="n"/>
      <c r="T137" s="7" t="n"/>
      <c r="U137" s="7" t="n"/>
      <c r="V137" s="7" t="n"/>
      <c r="W137" s="9" t="n"/>
      <c r="X137" s="9" t="n"/>
      <c r="Y137" s="10">
        <f>IF(OR(W137="",X137="",X137=0),"",W137/X137-1)</f>
        <v/>
      </c>
      <c r="Z137" s="7" t="n"/>
      <c r="AA137" s="7" t="n"/>
      <c r="AB137" s="9" t="n"/>
      <c r="AC137" s="11">
        <f>IF(OR(P137="",W137=""),"",P137*W137+N(AB137))</f>
        <v/>
      </c>
      <c r="AD137" s="12">
        <f>IF(AC137="","",LOOKUP(AC137,Alçadas!$A$6:$A$9,Alçadas!$C$6:$C$9))</f>
        <v/>
      </c>
      <c r="AE137" s="7" t="n"/>
      <c r="AF137" s="8" t="n"/>
      <c r="AG137" s="7" t="n"/>
      <c r="AH137" s="9" t="n"/>
      <c r="AI137" s="11">
        <f>IF(OR(AC137="",AH137=""),"",AH137-AC137)</f>
        <v/>
      </c>
      <c r="AJ137" s="7" t="n"/>
      <c r="AK137" s="7" t="n"/>
      <c r="AL137" s="8" t="n"/>
      <c r="AM137" s="7" t="n"/>
      <c r="AN137" s="8" t="n"/>
      <c r="AO137" s="13">
        <f>IF(OR(AN137="",AA137=""),"",AN137+AA137)</f>
        <v/>
      </c>
      <c r="AP137" s="8" t="n"/>
      <c r="AQ137" s="7" t="n"/>
      <c r="AR137" s="7" t="n"/>
      <c r="AS137" s="14">
        <f>IF(OR(AQ137="",P137=""),"",AQ137-P137)</f>
        <v/>
      </c>
      <c r="AT137" s="7" t="n"/>
      <c r="AU137" s="7" t="n"/>
      <c r="AV137" s="9" t="n"/>
      <c r="AW137" s="11">
        <f>IF(OR(AV137="",AC137=""),"",AV137-AC137)</f>
        <v/>
      </c>
      <c r="AX137" s="8" t="n"/>
      <c r="AY137" s="7" t="n"/>
      <c r="AZ137" s="8" t="n"/>
      <c r="BA137" s="7" t="n"/>
      <c r="BB137" s="7" t="n"/>
      <c r="BC137" s="7" t="n"/>
      <c r="BD137" s="14">
        <f>IF(OR(AP137="",E137=""),"",AP137-E137)</f>
        <v/>
      </c>
      <c r="BE137" s="11">
        <f>IF(OR(P137="",W137="",X137=""),"",(X137-W137)*P137)</f>
        <v/>
      </c>
      <c r="BF137" s="12">
        <f>IF(OR(AP137="",AO137=""),"",IF(AP137&lt;=AO137,"Sim","Não"))</f>
        <v/>
      </c>
    </row>
    <row r="138" ht="18" customHeight="1">
      <c r="A138" s="7" t="n"/>
      <c r="B138" s="7" t="n"/>
      <c r="C138" s="7" t="n"/>
      <c r="D138" s="7" t="n"/>
      <c r="E138" s="8" t="n"/>
      <c r="F138" s="8" t="n"/>
      <c r="G138" s="7" t="n"/>
      <c r="H138" s="7" t="n"/>
      <c r="I138" s="7" t="n"/>
      <c r="J138" s="7" t="n"/>
      <c r="K138" s="7" t="n"/>
      <c r="L138" s="7" t="n"/>
      <c r="M138" s="7" t="n"/>
      <c r="N138" s="7" t="n"/>
      <c r="O138" s="7" t="n"/>
      <c r="P138" s="7" t="n"/>
      <c r="Q138" s="7" t="n"/>
      <c r="R138" s="7" t="n"/>
      <c r="S138" s="7" t="n"/>
      <c r="T138" s="7" t="n"/>
      <c r="U138" s="7" t="n"/>
      <c r="V138" s="7" t="n"/>
      <c r="W138" s="9" t="n"/>
      <c r="X138" s="9" t="n"/>
      <c r="Y138" s="10">
        <f>IF(OR(W138="",X138="",X138=0),"",W138/X138-1)</f>
        <v/>
      </c>
      <c r="Z138" s="7" t="n"/>
      <c r="AA138" s="7" t="n"/>
      <c r="AB138" s="9" t="n"/>
      <c r="AC138" s="11">
        <f>IF(OR(P138="",W138=""),"",P138*W138+N(AB138))</f>
        <v/>
      </c>
      <c r="AD138" s="12">
        <f>IF(AC138="","",LOOKUP(AC138,Alçadas!$A$6:$A$9,Alçadas!$C$6:$C$9))</f>
        <v/>
      </c>
      <c r="AE138" s="7" t="n"/>
      <c r="AF138" s="8" t="n"/>
      <c r="AG138" s="7" t="n"/>
      <c r="AH138" s="9" t="n"/>
      <c r="AI138" s="11">
        <f>IF(OR(AC138="",AH138=""),"",AH138-AC138)</f>
        <v/>
      </c>
      <c r="AJ138" s="7" t="n"/>
      <c r="AK138" s="7" t="n"/>
      <c r="AL138" s="8" t="n"/>
      <c r="AM138" s="7" t="n"/>
      <c r="AN138" s="8" t="n"/>
      <c r="AO138" s="13">
        <f>IF(OR(AN138="",AA138=""),"",AN138+AA138)</f>
        <v/>
      </c>
      <c r="AP138" s="8" t="n"/>
      <c r="AQ138" s="7" t="n"/>
      <c r="AR138" s="7" t="n"/>
      <c r="AS138" s="14">
        <f>IF(OR(AQ138="",P138=""),"",AQ138-P138)</f>
        <v/>
      </c>
      <c r="AT138" s="7" t="n"/>
      <c r="AU138" s="7" t="n"/>
      <c r="AV138" s="9" t="n"/>
      <c r="AW138" s="11">
        <f>IF(OR(AV138="",AC138=""),"",AV138-AC138)</f>
        <v/>
      </c>
      <c r="AX138" s="8" t="n"/>
      <c r="AY138" s="7" t="n"/>
      <c r="AZ138" s="8" t="n"/>
      <c r="BA138" s="7" t="n"/>
      <c r="BB138" s="7" t="n"/>
      <c r="BC138" s="7" t="n"/>
      <c r="BD138" s="14">
        <f>IF(OR(AP138="",E138=""),"",AP138-E138)</f>
        <v/>
      </c>
      <c r="BE138" s="11">
        <f>IF(OR(P138="",W138="",X138=""),"",(X138-W138)*P138)</f>
        <v/>
      </c>
      <c r="BF138" s="12">
        <f>IF(OR(AP138="",AO138=""),"",IF(AP138&lt;=AO138,"Sim","Não"))</f>
        <v/>
      </c>
    </row>
    <row r="139" ht="18" customHeight="1">
      <c r="A139" s="7" t="n"/>
      <c r="B139" s="7" t="n"/>
      <c r="C139" s="7" t="n"/>
      <c r="D139" s="7" t="n"/>
      <c r="E139" s="8" t="n"/>
      <c r="F139" s="8" t="n"/>
      <c r="G139" s="7" t="n"/>
      <c r="H139" s="7" t="n"/>
      <c r="I139" s="7" t="n"/>
      <c r="J139" s="7" t="n"/>
      <c r="K139" s="7" t="n"/>
      <c r="L139" s="7" t="n"/>
      <c r="M139" s="7" t="n"/>
      <c r="N139" s="7" t="n"/>
      <c r="O139" s="7" t="n"/>
      <c r="P139" s="7" t="n"/>
      <c r="Q139" s="7" t="n"/>
      <c r="R139" s="7" t="n"/>
      <c r="S139" s="7" t="n"/>
      <c r="T139" s="7" t="n"/>
      <c r="U139" s="7" t="n"/>
      <c r="V139" s="7" t="n"/>
      <c r="W139" s="9" t="n"/>
      <c r="X139" s="9" t="n"/>
      <c r="Y139" s="10">
        <f>IF(OR(W139="",X139="",X139=0),"",W139/X139-1)</f>
        <v/>
      </c>
      <c r="Z139" s="7" t="n"/>
      <c r="AA139" s="7" t="n"/>
      <c r="AB139" s="9" t="n"/>
      <c r="AC139" s="11">
        <f>IF(OR(P139="",W139=""),"",P139*W139+N(AB139))</f>
        <v/>
      </c>
      <c r="AD139" s="12">
        <f>IF(AC139="","",LOOKUP(AC139,Alçadas!$A$6:$A$9,Alçadas!$C$6:$C$9))</f>
        <v/>
      </c>
      <c r="AE139" s="7" t="n"/>
      <c r="AF139" s="8" t="n"/>
      <c r="AG139" s="7" t="n"/>
      <c r="AH139" s="9" t="n"/>
      <c r="AI139" s="11">
        <f>IF(OR(AC139="",AH139=""),"",AH139-AC139)</f>
        <v/>
      </c>
      <c r="AJ139" s="7" t="n"/>
      <c r="AK139" s="7" t="n"/>
      <c r="AL139" s="8" t="n"/>
      <c r="AM139" s="7" t="n"/>
      <c r="AN139" s="8" t="n"/>
      <c r="AO139" s="13">
        <f>IF(OR(AN139="",AA139=""),"",AN139+AA139)</f>
        <v/>
      </c>
      <c r="AP139" s="8" t="n"/>
      <c r="AQ139" s="7" t="n"/>
      <c r="AR139" s="7" t="n"/>
      <c r="AS139" s="14">
        <f>IF(OR(AQ139="",P139=""),"",AQ139-P139)</f>
        <v/>
      </c>
      <c r="AT139" s="7" t="n"/>
      <c r="AU139" s="7" t="n"/>
      <c r="AV139" s="9" t="n"/>
      <c r="AW139" s="11">
        <f>IF(OR(AV139="",AC139=""),"",AV139-AC139)</f>
        <v/>
      </c>
      <c r="AX139" s="8" t="n"/>
      <c r="AY139" s="7" t="n"/>
      <c r="AZ139" s="8" t="n"/>
      <c r="BA139" s="7" t="n"/>
      <c r="BB139" s="7" t="n"/>
      <c r="BC139" s="7" t="n"/>
      <c r="BD139" s="14">
        <f>IF(OR(AP139="",E139=""),"",AP139-E139)</f>
        <v/>
      </c>
      <c r="BE139" s="11">
        <f>IF(OR(P139="",W139="",X139=""),"",(X139-W139)*P139)</f>
        <v/>
      </c>
      <c r="BF139" s="12">
        <f>IF(OR(AP139="",AO139=""),"",IF(AP139&lt;=AO139,"Sim","Não"))</f>
        <v/>
      </c>
    </row>
    <row r="140" ht="18" customHeight="1">
      <c r="A140" s="7" t="n"/>
      <c r="B140" s="7" t="n"/>
      <c r="C140" s="7" t="n"/>
      <c r="D140" s="7" t="n"/>
      <c r="E140" s="8" t="n"/>
      <c r="F140" s="8" t="n"/>
      <c r="G140" s="7" t="n"/>
      <c r="H140" s="7" t="n"/>
      <c r="I140" s="7" t="n"/>
      <c r="J140" s="7" t="n"/>
      <c r="K140" s="7" t="n"/>
      <c r="L140" s="7" t="n"/>
      <c r="M140" s="7" t="n"/>
      <c r="N140" s="7" t="n"/>
      <c r="O140" s="7" t="n"/>
      <c r="P140" s="7" t="n"/>
      <c r="Q140" s="7" t="n"/>
      <c r="R140" s="7" t="n"/>
      <c r="S140" s="7" t="n"/>
      <c r="T140" s="7" t="n"/>
      <c r="U140" s="7" t="n"/>
      <c r="V140" s="7" t="n"/>
      <c r="W140" s="9" t="n"/>
      <c r="X140" s="9" t="n"/>
      <c r="Y140" s="10">
        <f>IF(OR(W140="",X140="",X140=0),"",W140/X140-1)</f>
        <v/>
      </c>
      <c r="Z140" s="7" t="n"/>
      <c r="AA140" s="7" t="n"/>
      <c r="AB140" s="9" t="n"/>
      <c r="AC140" s="11">
        <f>IF(OR(P140="",W140=""),"",P140*W140+N(AB140))</f>
        <v/>
      </c>
      <c r="AD140" s="12">
        <f>IF(AC140="","",LOOKUP(AC140,Alçadas!$A$6:$A$9,Alçadas!$C$6:$C$9))</f>
        <v/>
      </c>
      <c r="AE140" s="7" t="n"/>
      <c r="AF140" s="8" t="n"/>
      <c r="AG140" s="7" t="n"/>
      <c r="AH140" s="9" t="n"/>
      <c r="AI140" s="11">
        <f>IF(OR(AC140="",AH140=""),"",AH140-AC140)</f>
        <v/>
      </c>
      <c r="AJ140" s="7" t="n"/>
      <c r="AK140" s="7" t="n"/>
      <c r="AL140" s="8" t="n"/>
      <c r="AM140" s="7" t="n"/>
      <c r="AN140" s="8" t="n"/>
      <c r="AO140" s="13">
        <f>IF(OR(AN140="",AA140=""),"",AN140+AA140)</f>
        <v/>
      </c>
      <c r="AP140" s="8" t="n"/>
      <c r="AQ140" s="7" t="n"/>
      <c r="AR140" s="7" t="n"/>
      <c r="AS140" s="14">
        <f>IF(OR(AQ140="",P140=""),"",AQ140-P140)</f>
        <v/>
      </c>
      <c r="AT140" s="7" t="n"/>
      <c r="AU140" s="7" t="n"/>
      <c r="AV140" s="9" t="n"/>
      <c r="AW140" s="11">
        <f>IF(OR(AV140="",AC140=""),"",AV140-AC140)</f>
        <v/>
      </c>
      <c r="AX140" s="8" t="n"/>
      <c r="AY140" s="7" t="n"/>
      <c r="AZ140" s="8" t="n"/>
      <c r="BA140" s="7" t="n"/>
      <c r="BB140" s="7" t="n"/>
      <c r="BC140" s="7" t="n"/>
      <c r="BD140" s="14">
        <f>IF(OR(AP140="",E140=""),"",AP140-E140)</f>
        <v/>
      </c>
      <c r="BE140" s="11">
        <f>IF(OR(P140="",W140="",X140=""),"",(X140-W140)*P140)</f>
        <v/>
      </c>
      <c r="BF140" s="12">
        <f>IF(OR(AP140="",AO140=""),"",IF(AP140&lt;=AO140,"Sim","Não"))</f>
        <v/>
      </c>
    </row>
    <row r="141" ht="18" customHeight="1">
      <c r="A141" s="7" t="n"/>
      <c r="B141" s="7" t="n"/>
      <c r="C141" s="7" t="n"/>
      <c r="D141" s="7" t="n"/>
      <c r="E141" s="8" t="n"/>
      <c r="F141" s="8" t="n"/>
      <c r="G141" s="7" t="n"/>
      <c r="H141" s="7" t="n"/>
      <c r="I141" s="7" t="n"/>
      <c r="J141" s="7" t="n"/>
      <c r="K141" s="7" t="n"/>
      <c r="L141" s="7" t="n"/>
      <c r="M141" s="7" t="n"/>
      <c r="N141" s="7" t="n"/>
      <c r="O141" s="7" t="n"/>
      <c r="P141" s="7" t="n"/>
      <c r="Q141" s="7" t="n"/>
      <c r="R141" s="7" t="n"/>
      <c r="S141" s="7" t="n"/>
      <c r="T141" s="7" t="n"/>
      <c r="U141" s="7" t="n"/>
      <c r="V141" s="7" t="n"/>
      <c r="W141" s="9" t="n"/>
      <c r="X141" s="9" t="n"/>
      <c r="Y141" s="10">
        <f>IF(OR(W141="",X141="",X141=0),"",W141/X141-1)</f>
        <v/>
      </c>
      <c r="Z141" s="7" t="n"/>
      <c r="AA141" s="7" t="n"/>
      <c r="AB141" s="9" t="n"/>
      <c r="AC141" s="11">
        <f>IF(OR(P141="",W141=""),"",P141*W141+N(AB141))</f>
        <v/>
      </c>
      <c r="AD141" s="12">
        <f>IF(AC141="","",LOOKUP(AC141,Alçadas!$A$6:$A$9,Alçadas!$C$6:$C$9))</f>
        <v/>
      </c>
      <c r="AE141" s="7" t="n"/>
      <c r="AF141" s="8" t="n"/>
      <c r="AG141" s="7" t="n"/>
      <c r="AH141" s="9" t="n"/>
      <c r="AI141" s="11">
        <f>IF(OR(AC141="",AH141=""),"",AH141-AC141)</f>
        <v/>
      </c>
      <c r="AJ141" s="7" t="n"/>
      <c r="AK141" s="7" t="n"/>
      <c r="AL141" s="8" t="n"/>
      <c r="AM141" s="7" t="n"/>
      <c r="AN141" s="8" t="n"/>
      <c r="AO141" s="13">
        <f>IF(OR(AN141="",AA141=""),"",AN141+AA141)</f>
        <v/>
      </c>
      <c r="AP141" s="8" t="n"/>
      <c r="AQ141" s="7" t="n"/>
      <c r="AR141" s="7" t="n"/>
      <c r="AS141" s="14">
        <f>IF(OR(AQ141="",P141=""),"",AQ141-P141)</f>
        <v/>
      </c>
      <c r="AT141" s="7" t="n"/>
      <c r="AU141" s="7" t="n"/>
      <c r="AV141" s="9" t="n"/>
      <c r="AW141" s="11">
        <f>IF(OR(AV141="",AC141=""),"",AV141-AC141)</f>
        <v/>
      </c>
      <c r="AX141" s="8" t="n"/>
      <c r="AY141" s="7" t="n"/>
      <c r="AZ141" s="8" t="n"/>
      <c r="BA141" s="7" t="n"/>
      <c r="BB141" s="7" t="n"/>
      <c r="BC141" s="7" t="n"/>
      <c r="BD141" s="14">
        <f>IF(OR(AP141="",E141=""),"",AP141-E141)</f>
        <v/>
      </c>
      <c r="BE141" s="11">
        <f>IF(OR(P141="",W141="",X141=""),"",(X141-W141)*P141)</f>
        <v/>
      </c>
      <c r="BF141" s="12">
        <f>IF(OR(AP141="",AO141=""),"",IF(AP141&lt;=AO141,"Sim","Não"))</f>
        <v/>
      </c>
    </row>
    <row r="142" ht="18" customHeight="1">
      <c r="A142" s="7" t="n"/>
      <c r="B142" s="7" t="n"/>
      <c r="C142" s="7" t="n"/>
      <c r="D142" s="7" t="n"/>
      <c r="E142" s="8" t="n"/>
      <c r="F142" s="8" t="n"/>
      <c r="G142" s="7" t="n"/>
      <c r="H142" s="7" t="n"/>
      <c r="I142" s="7" t="n"/>
      <c r="J142" s="7" t="n"/>
      <c r="K142" s="7" t="n"/>
      <c r="L142" s="7" t="n"/>
      <c r="M142" s="7" t="n"/>
      <c r="N142" s="7" t="n"/>
      <c r="O142" s="7" t="n"/>
      <c r="P142" s="7" t="n"/>
      <c r="Q142" s="7" t="n"/>
      <c r="R142" s="7" t="n"/>
      <c r="S142" s="7" t="n"/>
      <c r="T142" s="7" t="n"/>
      <c r="U142" s="7" t="n"/>
      <c r="V142" s="7" t="n"/>
      <c r="W142" s="9" t="n"/>
      <c r="X142" s="9" t="n"/>
      <c r="Y142" s="10">
        <f>IF(OR(W142="",X142="",X142=0),"",W142/X142-1)</f>
        <v/>
      </c>
      <c r="Z142" s="7" t="n"/>
      <c r="AA142" s="7" t="n"/>
      <c r="AB142" s="9" t="n"/>
      <c r="AC142" s="11">
        <f>IF(OR(P142="",W142=""),"",P142*W142+N(AB142))</f>
        <v/>
      </c>
      <c r="AD142" s="12">
        <f>IF(AC142="","",LOOKUP(AC142,Alçadas!$A$6:$A$9,Alçadas!$C$6:$C$9))</f>
        <v/>
      </c>
      <c r="AE142" s="7" t="n"/>
      <c r="AF142" s="8" t="n"/>
      <c r="AG142" s="7" t="n"/>
      <c r="AH142" s="9" t="n"/>
      <c r="AI142" s="11">
        <f>IF(OR(AC142="",AH142=""),"",AH142-AC142)</f>
        <v/>
      </c>
      <c r="AJ142" s="7" t="n"/>
      <c r="AK142" s="7" t="n"/>
      <c r="AL142" s="8" t="n"/>
      <c r="AM142" s="7" t="n"/>
      <c r="AN142" s="8" t="n"/>
      <c r="AO142" s="13">
        <f>IF(OR(AN142="",AA142=""),"",AN142+AA142)</f>
        <v/>
      </c>
      <c r="AP142" s="8" t="n"/>
      <c r="AQ142" s="7" t="n"/>
      <c r="AR142" s="7" t="n"/>
      <c r="AS142" s="14">
        <f>IF(OR(AQ142="",P142=""),"",AQ142-P142)</f>
        <v/>
      </c>
      <c r="AT142" s="7" t="n"/>
      <c r="AU142" s="7" t="n"/>
      <c r="AV142" s="9" t="n"/>
      <c r="AW142" s="11">
        <f>IF(OR(AV142="",AC142=""),"",AV142-AC142)</f>
        <v/>
      </c>
      <c r="AX142" s="8" t="n"/>
      <c r="AY142" s="7" t="n"/>
      <c r="AZ142" s="8" t="n"/>
      <c r="BA142" s="7" t="n"/>
      <c r="BB142" s="7" t="n"/>
      <c r="BC142" s="7" t="n"/>
      <c r="BD142" s="14">
        <f>IF(OR(AP142="",E142=""),"",AP142-E142)</f>
        <v/>
      </c>
      <c r="BE142" s="11">
        <f>IF(OR(P142="",W142="",X142=""),"",(X142-W142)*P142)</f>
        <v/>
      </c>
      <c r="BF142" s="12">
        <f>IF(OR(AP142="",AO142=""),"",IF(AP142&lt;=AO142,"Sim","Não"))</f>
        <v/>
      </c>
    </row>
    <row r="143" ht="18" customHeight="1">
      <c r="A143" s="7" t="n"/>
      <c r="B143" s="7" t="n"/>
      <c r="C143" s="7" t="n"/>
      <c r="D143" s="7" t="n"/>
      <c r="E143" s="8" t="n"/>
      <c r="F143" s="8" t="n"/>
      <c r="G143" s="7" t="n"/>
      <c r="H143" s="7" t="n"/>
      <c r="I143" s="7" t="n"/>
      <c r="J143" s="7" t="n"/>
      <c r="K143" s="7" t="n"/>
      <c r="L143" s="7" t="n"/>
      <c r="M143" s="7" t="n"/>
      <c r="N143" s="7" t="n"/>
      <c r="O143" s="7" t="n"/>
      <c r="P143" s="7" t="n"/>
      <c r="Q143" s="7" t="n"/>
      <c r="R143" s="7" t="n"/>
      <c r="S143" s="7" t="n"/>
      <c r="T143" s="7" t="n"/>
      <c r="U143" s="7" t="n"/>
      <c r="V143" s="7" t="n"/>
      <c r="W143" s="9" t="n"/>
      <c r="X143" s="9" t="n"/>
      <c r="Y143" s="10">
        <f>IF(OR(W143="",X143="",X143=0),"",W143/X143-1)</f>
        <v/>
      </c>
      <c r="Z143" s="7" t="n"/>
      <c r="AA143" s="7" t="n"/>
      <c r="AB143" s="9" t="n"/>
      <c r="AC143" s="11">
        <f>IF(OR(P143="",W143=""),"",P143*W143+N(AB143))</f>
        <v/>
      </c>
      <c r="AD143" s="12">
        <f>IF(AC143="","",LOOKUP(AC143,Alçadas!$A$6:$A$9,Alçadas!$C$6:$C$9))</f>
        <v/>
      </c>
      <c r="AE143" s="7" t="n"/>
      <c r="AF143" s="8" t="n"/>
      <c r="AG143" s="7" t="n"/>
      <c r="AH143" s="9" t="n"/>
      <c r="AI143" s="11">
        <f>IF(OR(AC143="",AH143=""),"",AH143-AC143)</f>
        <v/>
      </c>
      <c r="AJ143" s="7" t="n"/>
      <c r="AK143" s="7" t="n"/>
      <c r="AL143" s="8" t="n"/>
      <c r="AM143" s="7" t="n"/>
      <c r="AN143" s="8" t="n"/>
      <c r="AO143" s="13">
        <f>IF(OR(AN143="",AA143=""),"",AN143+AA143)</f>
        <v/>
      </c>
      <c r="AP143" s="8" t="n"/>
      <c r="AQ143" s="7" t="n"/>
      <c r="AR143" s="7" t="n"/>
      <c r="AS143" s="14">
        <f>IF(OR(AQ143="",P143=""),"",AQ143-P143)</f>
        <v/>
      </c>
      <c r="AT143" s="7" t="n"/>
      <c r="AU143" s="7" t="n"/>
      <c r="AV143" s="9" t="n"/>
      <c r="AW143" s="11">
        <f>IF(OR(AV143="",AC143=""),"",AV143-AC143)</f>
        <v/>
      </c>
      <c r="AX143" s="8" t="n"/>
      <c r="AY143" s="7" t="n"/>
      <c r="AZ143" s="8" t="n"/>
      <c r="BA143" s="7" t="n"/>
      <c r="BB143" s="7" t="n"/>
      <c r="BC143" s="7" t="n"/>
      <c r="BD143" s="14">
        <f>IF(OR(AP143="",E143=""),"",AP143-E143)</f>
        <v/>
      </c>
      <c r="BE143" s="11">
        <f>IF(OR(P143="",W143="",X143=""),"",(X143-W143)*P143)</f>
        <v/>
      </c>
      <c r="BF143" s="12">
        <f>IF(OR(AP143="",AO143=""),"",IF(AP143&lt;=AO143,"Sim","Não"))</f>
        <v/>
      </c>
    </row>
    <row r="144" ht="18" customHeight="1">
      <c r="A144" s="7" t="n"/>
      <c r="B144" s="7" t="n"/>
      <c r="C144" s="7" t="n"/>
      <c r="D144" s="7" t="n"/>
      <c r="E144" s="8" t="n"/>
      <c r="F144" s="8" t="n"/>
      <c r="G144" s="7" t="n"/>
      <c r="H144" s="7" t="n"/>
      <c r="I144" s="7" t="n"/>
      <c r="J144" s="7" t="n"/>
      <c r="K144" s="7" t="n"/>
      <c r="L144" s="7" t="n"/>
      <c r="M144" s="7" t="n"/>
      <c r="N144" s="7" t="n"/>
      <c r="O144" s="7" t="n"/>
      <c r="P144" s="7" t="n"/>
      <c r="Q144" s="7" t="n"/>
      <c r="R144" s="7" t="n"/>
      <c r="S144" s="7" t="n"/>
      <c r="T144" s="7" t="n"/>
      <c r="U144" s="7" t="n"/>
      <c r="V144" s="7" t="n"/>
      <c r="W144" s="9" t="n"/>
      <c r="X144" s="9" t="n"/>
      <c r="Y144" s="10">
        <f>IF(OR(W144="",X144="",X144=0),"",W144/X144-1)</f>
        <v/>
      </c>
      <c r="Z144" s="7" t="n"/>
      <c r="AA144" s="7" t="n"/>
      <c r="AB144" s="9" t="n"/>
      <c r="AC144" s="11">
        <f>IF(OR(P144="",W144=""),"",P144*W144+N(AB144))</f>
        <v/>
      </c>
      <c r="AD144" s="12">
        <f>IF(AC144="","",LOOKUP(AC144,Alçadas!$A$6:$A$9,Alçadas!$C$6:$C$9))</f>
        <v/>
      </c>
      <c r="AE144" s="7" t="n"/>
      <c r="AF144" s="8" t="n"/>
      <c r="AG144" s="7" t="n"/>
      <c r="AH144" s="9" t="n"/>
      <c r="AI144" s="11">
        <f>IF(OR(AC144="",AH144=""),"",AH144-AC144)</f>
        <v/>
      </c>
      <c r="AJ144" s="7" t="n"/>
      <c r="AK144" s="7" t="n"/>
      <c r="AL144" s="8" t="n"/>
      <c r="AM144" s="7" t="n"/>
      <c r="AN144" s="8" t="n"/>
      <c r="AO144" s="13">
        <f>IF(OR(AN144="",AA144=""),"",AN144+AA144)</f>
        <v/>
      </c>
      <c r="AP144" s="8" t="n"/>
      <c r="AQ144" s="7" t="n"/>
      <c r="AR144" s="7" t="n"/>
      <c r="AS144" s="14">
        <f>IF(OR(AQ144="",P144=""),"",AQ144-P144)</f>
        <v/>
      </c>
      <c r="AT144" s="7" t="n"/>
      <c r="AU144" s="7" t="n"/>
      <c r="AV144" s="9" t="n"/>
      <c r="AW144" s="11">
        <f>IF(OR(AV144="",AC144=""),"",AV144-AC144)</f>
        <v/>
      </c>
      <c r="AX144" s="8" t="n"/>
      <c r="AY144" s="7" t="n"/>
      <c r="AZ144" s="8" t="n"/>
      <c r="BA144" s="7" t="n"/>
      <c r="BB144" s="7" t="n"/>
      <c r="BC144" s="7" t="n"/>
      <c r="BD144" s="14">
        <f>IF(OR(AP144="",E144=""),"",AP144-E144)</f>
        <v/>
      </c>
      <c r="BE144" s="11">
        <f>IF(OR(P144="",W144="",X144=""),"",(X144-W144)*P144)</f>
        <v/>
      </c>
      <c r="BF144" s="12">
        <f>IF(OR(AP144="",AO144=""),"",IF(AP144&lt;=AO144,"Sim","Não"))</f>
        <v/>
      </c>
    </row>
    <row r="145" ht="18" customHeight="1">
      <c r="A145" s="7" t="n"/>
      <c r="B145" s="7" t="n"/>
      <c r="C145" s="7" t="n"/>
      <c r="D145" s="7" t="n"/>
      <c r="E145" s="8" t="n"/>
      <c r="F145" s="8" t="n"/>
      <c r="G145" s="7" t="n"/>
      <c r="H145" s="7" t="n"/>
      <c r="I145" s="7" t="n"/>
      <c r="J145" s="7" t="n"/>
      <c r="K145" s="7" t="n"/>
      <c r="L145" s="7" t="n"/>
      <c r="M145" s="7" t="n"/>
      <c r="N145" s="7" t="n"/>
      <c r="O145" s="7" t="n"/>
      <c r="P145" s="7" t="n"/>
      <c r="Q145" s="7" t="n"/>
      <c r="R145" s="7" t="n"/>
      <c r="S145" s="7" t="n"/>
      <c r="T145" s="7" t="n"/>
      <c r="U145" s="7" t="n"/>
      <c r="V145" s="7" t="n"/>
      <c r="W145" s="9" t="n"/>
      <c r="X145" s="9" t="n"/>
      <c r="Y145" s="10">
        <f>IF(OR(W145="",X145="",X145=0),"",W145/X145-1)</f>
        <v/>
      </c>
      <c r="Z145" s="7" t="n"/>
      <c r="AA145" s="7" t="n"/>
      <c r="AB145" s="9" t="n"/>
      <c r="AC145" s="11">
        <f>IF(OR(P145="",W145=""),"",P145*W145+N(AB145))</f>
        <v/>
      </c>
      <c r="AD145" s="12">
        <f>IF(AC145="","",LOOKUP(AC145,Alçadas!$A$6:$A$9,Alçadas!$C$6:$C$9))</f>
        <v/>
      </c>
      <c r="AE145" s="7" t="n"/>
      <c r="AF145" s="8" t="n"/>
      <c r="AG145" s="7" t="n"/>
      <c r="AH145" s="9" t="n"/>
      <c r="AI145" s="11">
        <f>IF(OR(AC145="",AH145=""),"",AH145-AC145)</f>
        <v/>
      </c>
      <c r="AJ145" s="7" t="n"/>
      <c r="AK145" s="7" t="n"/>
      <c r="AL145" s="8" t="n"/>
      <c r="AM145" s="7" t="n"/>
      <c r="AN145" s="8" t="n"/>
      <c r="AO145" s="13">
        <f>IF(OR(AN145="",AA145=""),"",AN145+AA145)</f>
        <v/>
      </c>
      <c r="AP145" s="8" t="n"/>
      <c r="AQ145" s="7" t="n"/>
      <c r="AR145" s="7" t="n"/>
      <c r="AS145" s="14">
        <f>IF(OR(AQ145="",P145=""),"",AQ145-P145)</f>
        <v/>
      </c>
      <c r="AT145" s="7" t="n"/>
      <c r="AU145" s="7" t="n"/>
      <c r="AV145" s="9" t="n"/>
      <c r="AW145" s="11">
        <f>IF(OR(AV145="",AC145=""),"",AV145-AC145)</f>
        <v/>
      </c>
      <c r="AX145" s="8" t="n"/>
      <c r="AY145" s="7" t="n"/>
      <c r="AZ145" s="8" t="n"/>
      <c r="BA145" s="7" t="n"/>
      <c r="BB145" s="7" t="n"/>
      <c r="BC145" s="7" t="n"/>
      <c r="BD145" s="14">
        <f>IF(OR(AP145="",E145=""),"",AP145-E145)</f>
        <v/>
      </c>
      <c r="BE145" s="11">
        <f>IF(OR(P145="",W145="",X145=""),"",(X145-W145)*P145)</f>
        <v/>
      </c>
      <c r="BF145" s="12">
        <f>IF(OR(AP145="",AO145=""),"",IF(AP145&lt;=AO145,"Sim","Não"))</f>
        <v/>
      </c>
    </row>
    <row r="146" ht="18" customHeight="1">
      <c r="A146" s="7" t="n"/>
      <c r="B146" s="7" t="n"/>
      <c r="C146" s="7" t="n"/>
      <c r="D146" s="7" t="n"/>
      <c r="E146" s="8" t="n"/>
      <c r="F146" s="8" t="n"/>
      <c r="G146" s="7" t="n"/>
      <c r="H146" s="7" t="n"/>
      <c r="I146" s="7" t="n"/>
      <c r="J146" s="7" t="n"/>
      <c r="K146" s="7" t="n"/>
      <c r="L146" s="7" t="n"/>
      <c r="M146" s="7" t="n"/>
      <c r="N146" s="7" t="n"/>
      <c r="O146" s="7" t="n"/>
      <c r="P146" s="7" t="n"/>
      <c r="Q146" s="7" t="n"/>
      <c r="R146" s="7" t="n"/>
      <c r="S146" s="7" t="n"/>
      <c r="T146" s="7" t="n"/>
      <c r="U146" s="7" t="n"/>
      <c r="V146" s="7" t="n"/>
      <c r="W146" s="9" t="n"/>
      <c r="X146" s="9" t="n"/>
      <c r="Y146" s="10">
        <f>IF(OR(W146="",X146="",X146=0),"",W146/X146-1)</f>
        <v/>
      </c>
      <c r="Z146" s="7" t="n"/>
      <c r="AA146" s="7" t="n"/>
      <c r="AB146" s="9" t="n"/>
      <c r="AC146" s="11">
        <f>IF(OR(P146="",W146=""),"",P146*W146+N(AB146))</f>
        <v/>
      </c>
      <c r="AD146" s="12">
        <f>IF(AC146="","",LOOKUP(AC146,Alçadas!$A$6:$A$9,Alçadas!$C$6:$C$9))</f>
        <v/>
      </c>
      <c r="AE146" s="7" t="n"/>
      <c r="AF146" s="8" t="n"/>
      <c r="AG146" s="7" t="n"/>
      <c r="AH146" s="9" t="n"/>
      <c r="AI146" s="11">
        <f>IF(OR(AC146="",AH146=""),"",AH146-AC146)</f>
        <v/>
      </c>
      <c r="AJ146" s="7" t="n"/>
      <c r="AK146" s="7" t="n"/>
      <c r="AL146" s="8" t="n"/>
      <c r="AM146" s="7" t="n"/>
      <c r="AN146" s="8" t="n"/>
      <c r="AO146" s="13">
        <f>IF(OR(AN146="",AA146=""),"",AN146+AA146)</f>
        <v/>
      </c>
      <c r="AP146" s="8" t="n"/>
      <c r="AQ146" s="7" t="n"/>
      <c r="AR146" s="7" t="n"/>
      <c r="AS146" s="14">
        <f>IF(OR(AQ146="",P146=""),"",AQ146-P146)</f>
        <v/>
      </c>
      <c r="AT146" s="7" t="n"/>
      <c r="AU146" s="7" t="n"/>
      <c r="AV146" s="9" t="n"/>
      <c r="AW146" s="11">
        <f>IF(OR(AV146="",AC146=""),"",AV146-AC146)</f>
        <v/>
      </c>
      <c r="AX146" s="8" t="n"/>
      <c r="AY146" s="7" t="n"/>
      <c r="AZ146" s="8" t="n"/>
      <c r="BA146" s="7" t="n"/>
      <c r="BB146" s="7" t="n"/>
      <c r="BC146" s="7" t="n"/>
      <c r="BD146" s="14">
        <f>IF(OR(AP146="",E146=""),"",AP146-E146)</f>
        <v/>
      </c>
      <c r="BE146" s="11">
        <f>IF(OR(P146="",W146="",X146=""),"",(X146-W146)*P146)</f>
        <v/>
      </c>
      <c r="BF146" s="12">
        <f>IF(OR(AP146="",AO146=""),"",IF(AP146&lt;=AO146,"Sim","Não"))</f>
        <v/>
      </c>
    </row>
    <row r="147" ht="18" customHeight="1">
      <c r="A147" s="7" t="n"/>
      <c r="B147" s="7" t="n"/>
      <c r="C147" s="7" t="n"/>
      <c r="D147" s="7" t="n"/>
      <c r="E147" s="8" t="n"/>
      <c r="F147" s="8" t="n"/>
      <c r="G147" s="7" t="n"/>
      <c r="H147" s="7" t="n"/>
      <c r="I147" s="7" t="n"/>
      <c r="J147" s="7" t="n"/>
      <c r="K147" s="7" t="n"/>
      <c r="L147" s="7" t="n"/>
      <c r="M147" s="7" t="n"/>
      <c r="N147" s="7" t="n"/>
      <c r="O147" s="7" t="n"/>
      <c r="P147" s="7" t="n"/>
      <c r="Q147" s="7" t="n"/>
      <c r="R147" s="7" t="n"/>
      <c r="S147" s="7" t="n"/>
      <c r="T147" s="7" t="n"/>
      <c r="U147" s="7" t="n"/>
      <c r="V147" s="7" t="n"/>
      <c r="W147" s="9" t="n"/>
      <c r="X147" s="9" t="n"/>
      <c r="Y147" s="10">
        <f>IF(OR(W147="",X147="",X147=0),"",W147/X147-1)</f>
        <v/>
      </c>
      <c r="Z147" s="7" t="n"/>
      <c r="AA147" s="7" t="n"/>
      <c r="AB147" s="9" t="n"/>
      <c r="AC147" s="11">
        <f>IF(OR(P147="",W147=""),"",P147*W147+N(AB147))</f>
        <v/>
      </c>
      <c r="AD147" s="12">
        <f>IF(AC147="","",LOOKUP(AC147,Alçadas!$A$6:$A$9,Alçadas!$C$6:$C$9))</f>
        <v/>
      </c>
      <c r="AE147" s="7" t="n"/>
      <c r="AF147" s="8" t="n"/>
      <c r="AG147" s="7" t="n"/>
      <c r="AH147" s="9" t="n"/>
      <c r="AI147" s="11">
        <f>IF(OR(AC147="",AH147=""),"",AH147-AC147)</f>
        <v/>
      </c>
      <c r="AJ147" s="7" t="n"/>
      <c r="AK147" s="7" t="n"/>
      <c r="AL147" s="8" t="n"/>
      <c r="AM147" s="7" t="n"/>
      <c r="AN147" s="8" t="n"/>
      <c r="AO147" s="13">
        <f>IF(OR(AN147="",AA147=""),"",AN147+AA147)</f>
        <v/>
      </c>
      <c r="AP147" s="8" t="n"/>
      <c r="AQ147" s="7" t="n"/>
      <c r="AR147" s="7" t="n"/>
      <c r="AS147" s="14">
        <f>IF(OR(AQ147="",P147=""),"",AQ147-P147)</f>
        <v/>
      </c>
      <c r="AT147" s="7" t="n"/>
      <c r="AU147" s="7" t="n"/>
      <c r="AV147" s="9" t="n"/>
      <c r="AW147" s="11">
        <f>IF(OR(AV147="",AC147=""),"",AV147-AC147)</f>
        <v/>
      </c>
      <c r="AX147" s="8" t="n"/>
      <c r="AY147" s="7" t="n"/>
      <c r="AZ147" s="8" t="n"/>
      <c r="BA147" s="7" t="n"/>
      <c r="BB147" s="7" t="n"/>
      <c r="BC147" s="7" t="n"/>
      <c r="BD147" s="14">
        <f>IF(OR(AP147="",E147=""),"",AP147-E147)</f>
        <v/>
      </c>
      <c r="BE147" s="11">
        <f>IF(OR(P147="",W147="",X147=""),"",(X147-W147)*P147)</f>
        <v/>
      </c>
      <c r="BF147" s="12">
        <f>IF(OR(AP147="",AO147=""),"",IF(AP147&lt;=AO147,"Sim","Não"))</f>
        <v/>
      </c>
    </row>
    <row r="148" ht="18" customHeight="1">
      <c r="A148" s="7" t="n"/>
      <c r="B148" s="7" t="n"/>
      <c r="C148" s="7" t="n"/>
      <c r="D148" s="7" t="n"/>
      <c r="E148" s="8" t="n"/>
      <c r="F148" s="8" t="n"/>
      <c r="G148" s="7" t="n"/>
      <c r="H148" s="7" t="n"/>
      <c r="I148" s="7" t="n"/>
      <c r="J148" s="7" t="n"/>
      <c r="K148" s="7" t="n"/>
      <c r="L148" s="7" t="n"/>
      <c r="M148" s="7" t="n"/>
      <c r="N148" s="7" t="n"/>
      <c r="O148" s="7" t="n"/>
      <c r="P148" s="7" t="n"/>
      <c r="Q148" s="7" t="n"/>
      <c r="R148" s="7" t="n"/>
      <c r="S148" s="7" t="n"/>
      <c r="T148" s="7" t="n"/>
      <c r="U148" s="7" t="n"/>
      <c r="V148" s="7" t="n"/>
      <c r="W148" s="9" t="n"/>
      <c r="X148" s="9" t="n"/>
      <c r="Y148" s="10">
        <f>IF(OR(W148="",X148="",X148=0),"",W148/X148-1)</f>
        <v/>
      </c>
      <c r="Z148" s="7" t="n"/>
      <c r="AA148" s="7" t="n"/>
      <c r="AB148" s="9" t="n"/>
      <c r="AC148" s="11">
        <f>IF(OR(P148="",W148=""),"",P148*W148+N(AB148))</f>
        <v/>
      </c>
      <c r="AD148" s="12">
        <f>IF(AC148="","",LOOKUP(AC148,Alçadas!$A$6:$A$9,Alçadas!$C$6:$C$9))</f>
        <v/>
      </c>
      <c r="AE148" s="7" t="n"/>
      <c r="AF148" s="8" t="n"/>
      <c r="AG148" s="7" t="n"/>
      <c r="AH148" s="9" t="n"/>
      <c r="AI148" s="11">
        <f>IF(OR(AC148="",AH148=""),"",AH148-AC148)</f>
        <v/>
      </c>
      <c r="AJ148" s="7" t="n"/>
      <c r="AK148" s="7" t="n"/>
      <c r="AL148" s="8" t="n"/>
      <c r="AM148" s="7" t="n"/>
      <c r="AN148" s="8" t="n"/>
      <c r="AO148" s="13">
        <f>IF(OR(AN148="",AA148=""),"",AN148+AA148)</f>
        <v/>
      </c>
      <c r="AP148" s="8" t="n"/>
      <c r="AQ148" s="7" t="n"/>
      <c r="AR148" s="7" t="n"/>
      <c r="AS148" s="14">
        <f>IF(OR(AQ148="",P148=""),"",AQ148-P148)</f>
        <v/>
      </c>
      <c r="AT148" s="7" t="n"/>
      <c r="AU148" s="7" t="n"/>
      <c r="AV148" s="9" t="n"/>
      <c r="AW148" s="11">
        <f>IF(OR(AV148="",AC148=""),"",AV148-AC148)</f>
        <v/>
      </c>
      <c r="AX148" s="8" t="n"/>
      <c r="AY148" s="7" t="n"/>
      <c r="AZ148" s="8" t="n"/>
      <c r="BA148" s="7" t="n"/>
      <c r="BB148" s="7" t="n"/>
      <c r="BC148" s="7" t="n"/>
      <c r="BD148" s="14">
        <f>IF(OR(AP148="",E148=""),"",AP148-E148)</f>
        <v/>
      </c>
      <c r="BE148" s="11">
        <f>IF(OR(P148="",W148="",X148=""),"",(X148-W148)*P148)</f>
        <v/>
      </c>
      <c r="BF148" s="12">
        <f>IF(OR(AP148="",AO148=""),"",IF(AP148&lt;=AO148,"Sim","Não"))</f>
        <v/>
      </c>
    </row>
    <row r="149" ht="18" customHeight="1">
      <c r="A149" s="7" t="n"/>
      <c r="B149" s="7" t="n"/>
      <c r="C149" s="7" t="n"/>
      <c r="D149" s="7" t="n"/>
      <c r="E149" s="8" t="n"/>
      <c r="F149" s="8" t="n"/>
      <c r="G149" s="7" t="n"/>
      <c r="H149" s="7" t="n"/>
      <c r="I149" s="7" t="n"/>
      <c r="J149" s="7" t="n"/>
      <c r="K149" s="7" t="n"/>
      <c r="L149" s="7" t="n"/>
      <c r="M149" s="7" t="n"/>
      <c r="N149" s="7" t="n"/>
      <c r="O149" s="7" t="n"/>
      <c r="P149" s="7" t="n"/>
      <c r="Q149" s="7" t="n"/>
      <c r="R149" s="7" t="n"/>
      <c r="S149" s="7" t="n"/>
      <c r="T149" s="7" t="n"/>
      <c r="U149" s="7" t="n"/>
      <c r="V149" s="7" t="n"/>
      <c r="W149" s="9" t="n"/>
      <c r="X149" s="9" t="n"/>
      <c r="Y149" s="10">
        <f>IF(OR(W149="",X149="",X149=0),"",W149/X149-1)</f>
        <v/>
      </c>
      <c r="Z149" s="7" t="n"/>
      <c r="AA149" s="7" t="n"/>
      <c r="AB149" s="9" t="n"/>
      <c r="AC149" s="11">
        <f>IF(OR(P149="",W149=""),"",P149*W149+N(AB149))</f>
        <v/>
      </c>
      <c r="AD149" s="12">
        <f>IF(AC149="","",LOOKUP(AC149,Alçadas!$A$6:$A$9,Alçadas!$C$6:$C$9))</f>
        <v/>
      </c>
      <c r="AE149" s="7" t="n"/>
      <c r="AF149" s="8" t="n"/>
      <c r="AG149" s="7" t="n"/>
      <c r="AH149" s="9" t="n"/>
      <c r="AI149" s="11">
        <f>IF(OR(AC149="",AH149=""),"",AH149-AC149)</f>
        <v/>
      </c>
      <c r="AJ149" s="7" t="n"/>
      <c r="AK149" s="7" t="n"/>
      <c r="AL149" s="8" t="n"/>
      <c r="AM149" s="7" t="n"/>
      <c r="AN149" s="8" t="n"/>
      <c r="AO149" s="13">
        <f>IF(OR(AN149="",AA149=""),"",AN149+AA149)</f>
        <v/>
      </c>
      <c r="AP149" s="8" t="n"/>
      <c r="AQ149" s="7" t="n"/>
      <c r="AR149" s="7" t="n"/>
      <c r="AS149" s="14">
        <f>IF(OR(AQ149="",P149=""),"",AQ149-P149)</f>
        <v/>
      </c>
      <c r="AT149" s="7" t="n"/>
      <c r="AU149" s="7" t="n"/>
      <c r="AV149" s="9" t="n"/>
      <c r="AW149" s="11">
        <f>IF(OR(AV149="",AC149=""),"",AV149-AC149)</f>
        <v/>
      </c>
      <c r="AX149" s="8" t="n"/>
      <c r="AY149" s="7" t="n"/>
      <c r="AZ149" s="8" t="n"/>
      <c r="BA149" s="7" t="n"/>
      <c r="BB149" s="7" t="n"/>
      <c r="BC149" s="7" t="n"/>
      <c r="BD149" s="14">
        <f>IF(OR(AP149="",E149=""),"",AP149-E149)</f>
        <v/>
      </c>
      <c r="BE149" s="11">
        <f>IF(OR(P149="",W149="",X149=""),"",(X149-W149)*P149)</f>
        <v/>
      </c>
      <c r="BF149" s="12">
        <f>IF(OR(AP149="",AO149=""),"",IF(AP149&lt;=AO149,"Sim","Não"))</f>
        <v/>
      </c>
    </row>
    <row r="150" ht="18" customHeight="1">
      <c r="A150" s="7" t="n"/>
      <c r="B150" s="7" t="n"/>
      <c r="C150" s="7" t="n"/>
      <c r="D150" s="7" t="n"/>
      <c r="E150" s="8" t="n"/>
      <c r="F150" s="8" t="n"/>
      <c r="G150" s="7" t="n"/>
      <c r="H150" s="7" t="n"/>
      <c r="I150" s="7" t="n"/>
      <c r="J150" s="7" t="n"/>
      <c r="K150" s="7" t="n"/>
      <c r="L150" s="7" t="n"/>
      <c r="M150" s="7" t="n"/>
      <c r="N150" s="7" t="n"/>
      <c r="O150" s="7" t="n"/>
      <c r="P150" s="7" t="n"/>
      <c r="Q150" s="7" t="n"/>
      <c r="R150" s="7" t="n"/>
      <c r="S150" s="7" t="n"/>
      <c r="T150" s="7" t="n"/>
      <c r="U150" s="7" t="n"/>
      <c r="V150" s="7" t="n"/>
      <c r="W150" s="9" t="n"/>
      <c r="X150" s="9" t="n"/>
      <c r="Y150" s="10">
        <f>IF(OR(W150="",X150="",X150=0),"",W150/X150-1)</f>
        <v/>
      </c>
      <c r="Z150" s="7" t="n"/>
      <c r="AA150" s="7" t="n"/>
      <c r="AB150" s="9" t="n"/>
      <c r="AC150" s="11">
        <f>IF(OR(P150="",W150=""),"",P150*W150+N(AB150))</f>
        <v/>
      </c>
      <c r="AD150" s="12">
        <f>IF(AC150="","",LOOKUP(AC150,Alçadas!$A$6:$A$9,Alçadas!$C$6:$C$9))</f>
        <v/>
      </c>
      <c r="AE150" s="7" t="n"/>
      <c r="AF150" s="8" t="n"/>
      <c r="AG150" s="7" t="n"/>
      <c r="AH150" s="9" t="n"/>
      <c r="AI150" s="11">
        <f>IF(OR(AC150="",AH150=""),"",AH150-AC150)</f>
        <v/>
      </c>
      <c r="AJ150" s="7" t="n"/>
      <c r="AK150" s="7" t="n"/>
      <c r="AL150" s="8" t="n"/>
      <c r="AM150" s="7" t="n"/>
      <c r="AN150" s="8" t="n"/>
      <c r="AO150" s="13">
        <f>IF(OR(AN150="",AA150=""),"",AN150+AA150)</f>
        <v/>
      </c>
      <c r="AP150" s="8" t="n"/>
      <c r="AQ150" s="7" t="n"/>
      <c r="AR150" s="7" t="n"/>
      <c r="AS150" s="14">
        <f>IF(OR(AQ150="",P150=""),"",AQ150-P150)</f>
        <v/>
      </c>
      <c r="AT150" s="7" t="n"/>
      <c r="AU150" s="7" t="n"/>
      <c r="AV150" s="9" t="n"/>
      <c r="AW150" s="11">
        <f>IF(OR(AV150="",AC150=""),"",AV150-AC150)</f>
        <v/>
      </c>
      <c r="AX150" s="8" t="n"/>
      <c r="AY150" s="7" t="n"/>
      <c r="AZ150" s="8" t="n"/>
      <c r="BA150" s="7" t="n"/>
      <c r="BB150" s="7" t="n"/>
      <c r="BC150" s="7" t="n"/>
      <c r="BD150" s="14">
        <f>IF(OR(AP150="",E150=""),"",AP150-E150)</f>
        <v/>
      </c>
      <c r="BE150" s="11">
        <f>IF(OR(P150="",W150="",X150=""),"",(X150-W150)*P150)</f>
        <v/>
      </c>
      <c r="BF150" s="12">
        <f>IF(OR(AP150="",AO150=""),"",IF(AP150&lt;=AO150,"Sim","Não"))</f>
        <v/>
      </c>
    </row>
    <row r="151" ht="18" customHeight="1">
      <c r="A151" s="7" t="n"/>
      <c r="B151" s="7" t="n"/>
      <c r="C151" s="7" t="n"/>
      <c r="D151" s="7" t="n"/>
      <c r="E151" s="8" t="n"/>
      <c r="F151" s="8" t="n"/>
      <c r="G151" s="7" t="n"/>
      <c r="H151" s="7" t="n"/>
      <c r="I151" s="7" t="n"/>
      <c r="J151" s="7" t="n"/>
      <c r="K151" s="7" t="n"/>
      <c r="L151" s="7" t="n"/>
      <c r="M151" s="7" t="n"/>
      <c r="N151" s="7" t="n"/>
      <c r="O151" s="7" t="n"/>
      <c r="P151" s="7" t="n"/>
      <c r="Q151" s="7" t="n"/>
      <c r="R151" s="7" t="n"/>
      <c r="S151" s="7" t="n"/>
      <c r="T151" s="7" t="n"/>
      <c r="U151" s="7" t="n"/>
      <c r="V151" s="7" t="n"/>
      <c r="W151" s="9" t="n"/>
      <c r="X151" s="9" t="n"/>
      <c r="Y151" s="10">
        <f>IF(OR(W151="",X151="",X151=0),"",W151/X151-1)</f>
        <v/>
      </c>
      <c r="Z151" s="7" t="n"/>
      <c r="AA151" s="7" t="n"/>
      <c r="AB151" s="9" t="n"/>
      <c r="AC151" s="11">
        <f>IF(OR(P151="",W151=""),"",P151*W151+N(AB151))</f>
        <v/>
      </c>
      <c r="AD151" s="12">
        <f>IF(AC151="","",LOOKUP(AC151,Alçadas!$A$6:$A$9,Alçadas!$C$6:$C$9))</f>
        <v/>
      </c>
      <c r="AE151" s="7" t="n"/>
      <c r="AF151" s="8" t="n"/>
      <c r="AG151" s="7" t="n"/>
      <c r="AH151" s="9" t="n"/>
      <c r="AI151" s="11">
        <f>IF(OR(AC151="",AH151=""),"",AH151-AC151)</f>
        <v/>
      </c>
      <c r="AJ151" s="7" t="n"/>
      <c r="AK151" s="7" t="n"/>
      <c r="AL151" s="8" t="n"/>
      <c r="AM151" s="7" t="n"/>
      <c r="AN151" s="8" t="n"/>
      <c r="AO151" s="13">
        <f>IF(OR(AN151="",AA151=""),"",AN151+AA151)</f>
        <v/>
      </c>
      <c r="AP151" s="8" t="n"/>
      <c r="AQ151" s="7" t="n"/>
      <c r="AR151" s="7" t="n"/>
      <c r="AS151" s="14">
        <f>IF(OR(AQ151="",P151=""),"",AQ151-P151)</f>
        <v/>
      </c>
      <c r="AT151" s="7" t="n"/>
      <c r="AU151" s="7" t="n"/>
      <c r="AV151" s="9" t="n"/>
      <c r="AW151" s="11">
        <f>IF(OR(AV151="",AC151=""),"",AV151-AC151)</f>
        <v/>
      </c>
      <c r="AX151" s="8" t="n"/>
      <c r="AY151" s="7" t="n"/>
      <c r="AZ151" s="8" t="n"/>
      <c r="BA151" s="7" t="n"/>
      <c r="BB151" s="7" t="n"/>
      <c r="BC151" s="7" t="n"/>
      <c r="BD151" s="14">
        <f>IF(OR(AP151="",E151=""),"",AP151-E151)</f>
        <v/>
      </c>
      <c r="BE151" s="11">
        <f>IF(OR(P151="",W151="",X151=""),"",(X151-W151)*P151)</f>
        <v/>
      </c>
      <c r="BF151" s="12">
        <f>IF(OR(AP151="",AO151=""),"",IF(AP151&lt;=AO151,"Sim","Não"))</f>
        <v/>
      </c>
    </row>
    <row r="152" ht="18" customHeight="1">
      <c r="A152" s="7" t="n"/>
      <c r="B152" s="7" t="n"/>
      <c r="C152" s="7" t="n"/>
      <c r="D152" s="7" t="n"/>
      <c r="E152" s="8" t="n"/>
      <c r="F152" s="8" t="n"/>
      <c r="G152" s="7" t="n"/>
      <c r="H152" s="7" t="n"/>
      <c r="I152" s="7" t="n"/>
      <c r="J152" s="7" t="n"/>
      <c r="K152" s="7" t="n"/>
      <c r="L152" s="7" t="n"/>
      <c r="M152" s="7" t="n"/>
      <c r="N152" s="7" t="n"/>
      <c r="O152" s="7" t="n"/>
      <c r="P152" s="7" t="n"/>
      <c r="Q152" s="7" t="n"/>
      <c r="R152" s="7" t="n"/>
      <c r="S152" s="7" t="n"/>
      <c r="T152" s="7" t="n"/>
      <c r="U152" s="7" t="n"/>
      <c r="V152" s="7" t="n"/>
      <c r="W152" s="9" t="n"/>
      <c r="X152" s="9" t="n"/>
      <c r="Y152" s="10">
        <f>IF(OR(W152="",X152="",X152=0),"",W152/X152-1)</f>
        <v/>
      </c>
      <c r="Z152" s="7" t="n"/>
      <c r="AA152" s="7" t="n"/>
      <c r="AB152" s="9" t="n"/>
      <c r="AC152" s="11">
        <f>IF(OR(P152="",W152=""),"",P152*W152+N(AB152))</f>
        <v/>
      </c>
      <c r="AD152" s="12">
        <f>IF(AC152="","",LOOKUP(AC152,Alçadas!$A$6:$A$9,Alçadas!$C$6:$C$9))</f>
        <v/>
      </c>
      <c r="AE152" s="7" t="n"/>
      <c r="AF152" s="8" t="n"/>
      <c r="AG152" s="7" t="n"/>
      <c r="AH152" s="9" t="n"/>
      <c r="AI152" s="11">
        <f>IF(OR(AC152="",AH152=""),"",AH152-AC152)</f>
        <v/>
      </c>
      <c r="AJ152" s="7" t="n"/>
      <c r="AK152" s="7" t="n"/>
      <c r="AL152" s="8" t="n"/>
      <c r="AM152" s="7" t="n"/>
      <c r="AN152" s="8" t="n"/>
      <c r="AO152" s="13">
        <f>IF(OR(AN152="",AA152=""),"",AN152+AA152)</f>
        <v/>
      </c>
      <c r="AP152" s="8" t="n"/>
      <c r="AQ152" s="7" t="n"/>
      <c r="AR152" s="7" t="n"/>
      <c r="AS152" s="14">
        <f>IF(OR(AQ152="",P152=""),"",AQ152-P152)</f>
        <v/>
      </c>
      <c r="AT152" s="7" t="n"/>
      <c r="AU152" s="7" t="n"/>
      <c r="AV152" s="9" t="n"/>
      <c r="AW152" s="11">
        <f>IF(OR(AV152="",AC152=""),"",AV152-AC152)</f>
        <v/>
      </c>
      <c r="AX152" s="8" t="n"/>
      <c r="AY152" s="7" t="n"/>
      <c r="AZ152" s="8" t="n"/>
      <c r="BA152" s="7" t="n"/>
      <c r="BB152" s="7" t="n"/>
      <c r="BC152" s="7" t="n"/>
      <c r="BD152" s="14">
        <f>IF(OR(AP152="",E152=""),"",AP152-E152)</f>
        <v/>
      </c>
      <c r="BE152" s="11">
        <f>IF(OR(P152="",W152="",X152=""),"",(X152-W152)*P152)</f>
        <v/>
      </c>
      <c r="BF152" s="12">
        <f>IF(OR(AP152="",AO152=""),"",IF(AP152&lt;=AO152,"Sim","Não"))</f>
        <v/>
      </c>
    </row>
    <row r="153" ht="18" customHeight="1">
      <c r="A153" s="7" t="n"/>
      <c r="B153" s="7" t="n"/>
      <c r="C153" s="7" t="n"/>
      <c r="D153" s="7" t="n"/>
      <c r="E153" s="8" t="n"/>
      <c r="F153" s="8" t="n"/>
      <c r="G153" s="7" t="n"/>
      <c r="H153" s="7" t="n"/>
      <c r="I153" s="7" t="n"/>
      <c r="J153" s="7" t="n"/>
      <c r="K153" s="7" t="n"/>
      <c r="L153" s="7" t="n"/>
      <c r="M153" s="7" t="n"/>
      <c r="N153" s="7" t="n"/>
      <c r="O153" s="7" t="n"/>
      <c r="P153" s="7" t="n"/>
      <c r="Q153" s="7" t="n"/>
      <c r="R153" s="7" t="n"/>
      <c r="S153" s="7" t="n"/>
      <c r="T153" s="7" t="n"/>
      <c r="U153" s="7" t="n"/>
      <c r="V153" s="7" t="n"/>
      <c r="W153" s="9" t="n"/>
      <c r="X153" s="9" t="n"/>
      <c r="Y153" s="10">
        <f>IF(OR(W153="",X153="",X153=0),"",W153/X153-1)</f>
        <v/>
      </c>
      <c r="Z153" s="7" t="n"/>
      <c r="AA153" s="7" t="n"/>
      <c r="AB153" s="9" t="n"/>
      <c r="AC153" s="11">
        <f>IF(OR(P153="",W153=""),"",P153*W153+N(AB153))</f>
        <v/>
      </c>
      <c r="AD153" s="12">
        <f>IF(AC153="","",LOOKUP(AC153,Alçadas!$A$6:$A$9,Alçadas!$C$6:$C$9))</f>
        <v/>
      </c>
      <c r="AE153" s="7" t="n"/>
      <c r="AF153" s="8" t="n"/>
      <c r="AG153" s="7" t="n"/>
      <c r="AH153" s="9" t="n"/>
      <c r="AI153" s="11">
        <f>IF(OR(AC153="",AH153=""),"",AH153-AC153)</f>
        <v/>
      </c>
      <c r="AJ153" s="7" t="n"/>
      <c r="AK153" s="7" t="n"/>
      <c r="AL153" s="8" t="n"/>
      <c r="AM153" s="7" t="n"/>
      <c r="AN153" s="8" t="n"/>
      <c r="AO153" s="13">
        <f>IF(OR(AN153="",AA153=""),"",AN153+AA153)</f>
        <v/>
      </c>
      <c r="AP153" s="8" t="n"/>
      <c r="AQ153" s="7" t="n"/>
      <c r="AR153" s="7" t="n"/>
      <c r="AS153" s="14">
        <f>IF(OR(AQ153="",P153=""),"",AQ153-P153)</f>
        <v/>
      </c>
      <c r="AT153" s="7" t="n"/>
      <c r="AU153" s="7" t="n"/>
      <c r="AV153" s="9" t="n"/>
      <c r="AW153" s="11">
        <f>IF(OR(AV153="",AC153=""),"",AV153-AC153)</f>
        <v/>
      </c>
      <c r="AX153" s="8" t="n"/>
      <c r="AY153" s="7" t="n"/>
      <c r="AZ153" s="8" t="n"/>
      <c r="BA153" s="7" t="n"/>
      <c r="BB153" s="7" t="n"/>
      <c r="BC153" s="7" t="n"/>
      <c r="BD153" s="14">
        <f>IF(OR(AP153="",E153=""),"",AP153-E153)</f>
        <v/>
      </c>
      <c r="BE153" s="11">
        <f>IF(OR(P153="",W153="",X153=""),"",(X153-W153)*P153)</f>
        <v/>
      </c>
      <c r="BF153" s="12">
        <f>IF(OR(AP153="",AO153=""),"",IF(AP153&lt;=AO153,"Sim","Não"))</f>
        <v/>
      </c>
    </row>
    <row r="154" ht="18" customHeight="1">
      <c r="A154" s="7" t="n"/>
      <c r="B154" s="7" t="n"/>
      <c r="C154" s="7" t="n"/>
      <c r="D154" s="7" t="n"/>
      <c r="E154" s="8" t="n"/>
      <c r="F154" s="8" t="n"/>
      <c r="G154" s="7" t="n"/>
      <c r="H154" s="7" t="n"/>
      <c r="I154" s="7" t="n"/>
      <c r="J154" s="7" t="n"/>
      <c r="K154" s="7" t="n"/>
      <c r="L154" s="7" t="n"/>
      <c r="M154" s="7" t="n"/>
      <c r="N154" s="7" t="n"/>
      <c r="O154" s="7" t="n"/>
      <c r="P154" s="7" t="n"/>
      <c r="Q154" s="7" t="n"/>
      <c r="R154" s="7" t="n"/>
      <c r="S154" s="7" t="n"/>
      <c r="T154" s="7" t="n"/>
      <c r="U154" s="7" t="n"/>
      <c r="V154" s="7" t="n"/>
      <c r="W154" s="9" t="n"/>
      <c r="X154" s="9" t="n"/>
      <c r="Y154" s="10">
        <f>IF(OR(W154="",X154="",X154=0),"",W154/X154-1)</f>
        <v/>
      </c>
      <c r="Z154" s="7" t="n"/>
      <c r="AA154" s="7" t="n"/>
      <c r="AB154" s="9" t="n"/>
      <c r="AC154" s="11">
        <f>IF(OR(P154="",W154=""),"",P154*W154+N(AB154))</f>
        <v/>
      </c>
      <c r="AD154" s="12">
        <f>IF(AC154="","",LOOKUP(AC154,Alçadas!$A$6:$A$9,Alçadas!$C$6:$C$9))</f>
        <v/>
      </c>
      <c r="AE154" s="7" t="n"/>
      <c r="AF154" s="8" t="n"/>
      <c r="AG154" s="7" t="n"/>
      <c r="AH154" s="9" t="n"/>
      <c r="AI154" s="11">
        <f>IF(OR(AC154="",AH154=""),"",AH154-AC154)</f>
        <v/>
      </c>
      <c r="AJ154" s="7" t="n"/>
      <c r="AK154" s="7" t="n"/>
      <c r="AL154" s="8" t="n"/>
      <c r="AM154" s="7" t="n"/>
      <c r="AN154" s="8" t="n"/>
      <c r="AO154" s="13">
        <f>IF(OR(AN154="",AA154=""),"",AN154+AA154)</f>
        <v/>
      </c>
      <c r="AP154" s="8" t="n"/>
      <c r="AQ154" s="7" t="n"/>
      <c r="AR154" s="7" t="n"/>
      <c r="AS154" s="14">
        <f>IF(OR(AQ154="",P154=""),"",AQ154-P154)</f>
        <v/>
      </c>
      <c r="AT154" s="7" t="n"/>
      <c r="AU154" s="7" t="n"/>
      <c r="AV154" s="9" t="n"/>
      <c r="AW154" s="11">
        <f>IF(OR(AV154="",AC154=""),"",AV154-AC154)</f>
        <v/>
      </c>
      <c r="AX154" s="8" t="n"/>
      <c r="AY154" s="7" t="n"/>
      <c r="AZ154" s="8" t="n"/>
      <c r="BA154" s="7" t="n"/>
      <c r="BB154" s="7" t="n"/>
      <c r="BC154" s="7" t="n"/>
      <c r="BD154" s="14">
        <f>IF(OR(AP154="",E154=""),"",AP154-E154)</f>
        <v/>
      </c>
      <c r="BE154" s="11">
        <f>IF(OR(P154="",W154="",X154=""),"",(X154-W154)*P154)</f>
        <v/>
      </c>
      <c r="BF154" s="12">
        <f>IF(OR(AP154="",AO154=""),"",IF(AP154&lt;=AO154,"Sim","Não"))</f>
        <v/>
      </c>
    </row>
    <row r="155" ht="18" customHeight="1">
      <c r="A155" s="7" t="n"/>
      <c r="B155" s="7" t="n"/>
      <c r="C155" s="7" t="n"/>
      <c r="D155" s="7" t="n"/>
      <c r="E155" s="8" t="n"/>
      <c r="F155" s="8" t="n"/>
      <c r="G155" s="7" t="n"/>
      <c r="H155" s="7" t="n"/>
      <c r="I155" s="7" t="n"/>
      <c r="J155" s="7" t="n"/>
      <c r="K155" s="7" t="n"/>
      <c r="L155" s="7" t="n"/>
      <c r="M155" s="7" t="n"/>
      <c r="N155" s="7" t="n"/>
      <c r="O155" s="7" t="n"/>
      <c r="P155" s="7" t="n"/>
      <c r="Q155" s="7" t="n"/>
      <c r="R155" s="7" t="n"/>
      <c r="S155" s="7" t="n"/>
      <c r="T155" s="7" t="n"/>
      <c r="U155" s="7" t="n"/>
      <c r="V155" s="7" t="n"/>
      <c r="W155" s="9" t="n"/>
      <c r="X155" s="9" t="n"/>
      <c r="Y155" s="10">
        <f>IF(OR(W155="",X155="",X155=0),"",W155/X155-1)</f>
        <v/>
      </c>
      <c r="Z155" s="7" t="n"/>
      <c r="AA155" s="7" t="n"/>
      <c r="AB155" s="9" t="n"/>
      <c r="AC155" s="11">
        <f>IF(OR(P155="",W155=""),"",P155*W155+N(AB155))</f>
        <v/>
      </c>
      <c r="AD155" s="12">
        <f>IF(AC155="","",LOOKUP(AC155,Alçadas!$A$6:$A$9,Alçadas!$C$6:$C$9))</f>
        <v/>
      </c>
      <c r="AE155" s="7" t="n"/>
      <c r="AF155" s="8" t="n"/>
      <c r="AG155" s="7" t="n"/>
      <c r="AH155" s="9" t="n"/>
      <c r="AI155" s="11">
        <f>IF(OR(AC155="",AH155=""),"",AH155-AC155)</f>
        <v/>
      </c>
      <c r="AJ155" s="7" t="n"/>
      <c r="AK155" s="7" t="n"/>
      <c r="AL155" s="8" t="n"/>
      <c r="AM155" s="7" t="n"/>
      <c r="AN155" s="8" t="n"/>
      <c r="AO155" s="13">
        <f>IF(OR(AN155="",AA155=""),"",AN155+AA155)</f>
        <v/>
      </c>
      <c r="AP155" s="8" t="n"/>
      <c r="AQ155" s="7" t="n"/>
      <c r="AR155" s="7" t="n"/>
      <c r="AS155" s="14">
        <f>IF(OR(AQ155="",P155=""),"",AQ155-P155)</f>
        <v/>
      </c>
      <c r="AT155" s="7" t="n"/>
      <c r="AU155" s="7" t="n"/>
      <c r="AV155" s="9" t="n"/>
      <c r="AW155" s="11">
        <f>IF(OR(AV155="",AC155=""),"",AV155-AC155)</f>
        <v/>
      </c>
      <c r="AX155" s="8" t="n"/>
      <c r="AY155" s="7" t="n"/>
      <c r="AZ155" s="8" t="n"/>
      <c r="BA155" s="7" t="n"/>
      <c r="BB155" s="7" t="n"/>
      <c r="BC155" s="7" t="n"/>
      <c r="BD155" s="14">
        <f>IF(OR(AP155="",E155=""),"",AP155-E155)</f>
        <v/>
      </c>
      <c r="BE155" s="11">
        <f>IF(OR(P155="",W155="",X155=""),"",(X155-W155)*P155)</f>
        <v/>
      </c>
      <c r="BF155" s="12">
        <f>IF(OR(AP155="",AO155=""),"",IF(AP155&lt;=AO155,"Sim","Não"))</f>
        <v/>
      </c>
    </row>
    <row r="156" ht="18" customHeight="1">
      <c r="A156" s="7" t="n"/>
      <c r="B156" s="7" t="n"/>
      <c r="C156" s="7" t="n"/>
      <c r="D156" s="7" t="n"/>
      <c r="E156" s="8" t="n"/>
      <c r="F156" s="8" t="n"/>
      <c r="G156" s="7" t="n"/>
      <c r="H156" s="7" t="n"/>
      <c r="I156" s="7" t="n"/>
      <c r="J156" s="7" t="n"/>
      <c r="K156" s="7" t="n"/>
      <c r="L156" s="7" t="n"/>
      <c r="M156" s="7" t="n"/>
      <c r="N156" s="7" t="n"/>
      <c r="O156" s="7" t="n"/>
      <c r="P156" s="7" t="n"/>
      <c r="Q156" s="7" t="n"/>
      <c r="R156" s="7" t="n"/>
      <c r="S156" s="7" t="n"/>
      <c r="T156" s="7" t="n"/>
      <c r="U156" s="7" t="n"/>
      <c r="V156" s="7" t="n"/>
      <c r="W156" s="9" t="n"/>
      <c r="X156" s="9" t="n"/>
      <c r="Y156" s="10">
        <f>IF(OR(W156="",X156="",X156=0),"",W156/X156-1)</f>
        <v/>
      </c>
      <c r="Z156" s="7" t="n"/>
      <c r="AA156" s="7" t="n"/>
      <c r="AB156" s="9" t="n"/>
      <c r="AC156" s="11">
        <f>IF(OR(P156="",W156=""),"",P156*W156+N(AB156))</f>
        <v/>
      </c>
      <c r="AD156" s="12">
        <f>IF(AC156="","",LOOKUP(AC156,Alçadas!$A$6:$A$9,Alçadas!$C$6:$C$9))</f>
        <v/>
      </c>
      <c r="AE156" s="7" t="n"/>
      <c r="AF156" s="8" t="n"/>
      <c r="AG156" s="7" t="n"/>
      <c r="AH156" s="9" t="n"/>
      <c r="AI156" s="11">
        <f>IF(OR(AC156="",AH156=""),"",AH156-AC156)</f>
        <v/>
      </c>
      <c r="AJ156" s="7" t="n"/>
      <c r="AK156" s="7" t="n"/>
      <c r="AL156" s="8" t="n"/>
      <c r="AM156" s="7" t="n"/>
      <c r="AN156" s="8" t="n"/>
      <c r="AO156" s="13">
        <f>IF(OR(AN156="",AA156=""),"",AN156+AA156)</f>
        <v/>
      </c>
      <c r="AP156" s="8" t="n"/>
      <c r="AQ156" s="7" t="n"/>
      <c r="AR156" s="7" t="n"/>
      <c r="AS156" s="14">
        <f>IF(OR(AQ156="",P156=""),"",AQ156-P156)</f>
        <v/>
      </c>
      <c r="AT156" s="7" t="n"/>
      <c r="AU156" s="7" t="n"/>
      <c r="AV156" s="9" t="n"/>
      <c r="AW156" s="11">
        <f>IF(OR(AV156="",AC156=""),"",AV156-AC156)</f>
        <v/>
      </c>
      <c r="AX156" s="8" t="n"/>
      <c r="AY156" s="7" t="n"/>
      <c r="AZ156" s="8" t="n"/>
      <c r="BA156" s="7" t="n"/>
      <c r="BB156" s="7" t="n"/>
      <c r="BC156" s="7" t="n"/>
      <c r="BD156" s="14">
        <f>IF(OR(AP156="",E156=""),"",AP156-E156)</f>
        <v/>
      </c>
      <c r="BE156" s="11">
        <f>IF(OR(P156="",W156="",X156=""),"",(X156-W156)*P156)</f>
        <v/>
      </c>
      <c r="BF156" s="12">
        <f>IF(OR(AP156="",AO156=""),"",IF(AP156&lt;=AO156,"Sim","Não"))</f>
        <v/>
      </c>
    </row>
    <row r="157" ht="18" customHeight="1">
      <c r="A157" s="7" t="n"/>
      <c r="B157" s="7" t="n"/>
      <c r="C157" s="7" t="n"/>
      <c r="D157" s="7" t="n"/>
      <c r="E157" s="8" t="n"/>
      <c r="F157" s="8" t="n"/>
      <c r="G157" s="7" t="n"/>
      <c r="H157" s="7" t="n"/>
      <c r="I157" s="7" t="n"/>
      <c r="J157" s="7" t="n"/>
      <c r="K157" s="7" t="n"/>
      <c r="L157" s="7" t="n"/>
      <c r="M157" s="7" t="n"/>
      <c r="N157" s="7" t="n"/>
      <c r="O157" s="7" t="n"/>
      <c r="P157" s="7" t="n"/>
      <c r="Q157" s="7" t="n"/>
      <c r="R157" s="7" t="n"/>
      <c r="S157" s="7" t="n"/>
      <c r="T157" s="7" t="n"/>
      <c r="U157" s="7" t="n"/>
      <c r="V157" s="7" t="n"/>
      <c r="W157" s="9" t="n"/>
      <c r="X157" s="9" t="n"/>
      <c r="Y157" s="10">
        <f>IF(OR(W157="",X157="",X157=0),"",W157/X157-1)</f>
        <v/>
      </c>
      <c r="Z157" s="7" t="n"/>
      <c r="AA157" s="7" t="n"/>
      <c r="AB157" s="9" t="n"/>
      <c r="AC157" s="11">
        <f>IF(OR(P157="",W157=""),"",P157*W157+N(AB157))</f>
        <v/>
      </c>
      <c r="AD157" s="12">
        <f>IF(AC157="","",LOOKUP(AC157,Alçadas!$A$6:$A$9,Alçadas!$C$6:$C$9))</f>
        <v/>
      </c>
      <c r="AE157" s="7" t="n"/>
      <c r="AF157" s="8" t="n"/>
      <c r="AG157" s="7" t="n"/>
      <c r="AH157" s="9" t="n"/>
      <c r="AI157" s="11">
        <f>IF(OR(AC157="",AH157=""),"",AH157-AC157)</f>
        <v/>
      </c>
      <c r="AJ157" s="7" t="n"/>
      <c r="AK157" s="7" t="n"/>
      <c r="AL157" s="8" t="n"/>
      <c r="AM157" s="7" t="n"/>
      <c r="AN157" s="8" t="n"/>
      <c r="AO157" s="13">
        <f>IF(OR(AN157="",AA157=""),"",AN157+AA157)</f>
        <v/>
      </c>
      <c r="AP157" s="8" t="n"/>
      <c r="AQ157" s="7" t="n"/>
      <c r="AR157" s="7" t="n"/>
      <c r="AS157" s="14">
        <f>IF(OR(AQ157="",P157=""),"",AQ157-P157)</f>
        <v/>
      </c>
      <c r="AT157" s="7" t="n"/>
      <c r="AU157" s="7" t="n"/>
      <c r="AV157" s="9" t="n"/>
      <c r="AW157" s="11">
        <f>IF(OR(AV157="",AC157=""),"",AV157-AC157)</f>
        <v/>
      </c>
      <c r="AX157" s="8" t="n"/>
      <c r="AY157" s="7" t="n"/>
      <c r="AZ157" s="8" t="n"/>
      <c r="BA157" s="7" t="n"/>
      <c r="BB157" s="7" t="n"/>
      <c r="BC157" s="7" t="n"/>
      <c r="BD157" s="14">
        <f>IF(OR(AP157="",E157=""),"",AP157-E157)</f>
        <v/>
      </c>
      <c r="BE157" s="11">
        <f>IF(OR(P157="",W157="",X157=""),"",(X157-W157)*P157)</f>
        <v/>
      </c>
      <c r="BF157" s="12">
        <f>IF(OR(AP157="",AO157=""),"",IF(AP157&lt;=AO157,"Sim","Não"))</f>
        <v/>
      </c>
    </row>
    <row r="158" ht="18" customHeight="1">
      <c r="A158" s="7" t="n"/>
      <c r="B158" s="7" t="n"/>
      <c r="C158" s="7" t="n"/>
      <c r="D158" s="7" t="n"/>
      <c r="E158" s="8" t="n"/>
      <c r="F158" s="8" t="n"/>
      <c r="G158" s="7" t="n"/>
      <c r="H158" s="7" t="n"/>
      <c r="I158" s="7" t="n"/>
      <c r="J158" s="7" t="n"/>
      <c r="K158" s="7" t="n"/>
      <c r="L158" s="7" t="n"/>
      <c r="M158" s="7" t="n"/>
      <c r="N158" s="7" t="n"/>
      <c r="O158" s="7" t="n"/>
      <c r="P158" s="7" t="n"/>
      <c r="Q158" s="7" t="n"/>
      <c r="R158" s="7" t="n"/>
      <c r="S158" s="7" t="n"/>
      <c r="T158" s="7" t="n"/>
      <c r="U158" s="7" t="n"/>
      <c r="V158" s="7" t="n"/>
      <c r="W158" s="9" t="n"/>
      <c r="X158" s="9" t="n"/>
      <c r="Y158" s="10">
        <f>IF(OR(W158="",X158="",X158=0),"",W158/X158-1)</f>
        <v/>
      </c>
      <c r="Z158" s="7" t="n"/>
      <c r="AA158" s="7" t="n"/>
      <c r="AB158" s="9" t="n"/>
      <c r="AC158" s="11">
        <f>IF(OR(P158="",W158=""),"",P158*W158+N(AB158))</f>
        <v/>
      </c>
      <c r="AD158" s="12">
        <f>IF(AC158="","",LOOKUP(AC158,Alçadas!$A$6:$A$9,Alçadas!$C$6:$C$9))</f>
        <v/>
      </c>
      <c r="AE158" s="7" t="n"/>
      <c r="AF158" s="8" t="n"/>
      <c r="AG158" s="7" t="n"/>
      <c r="AH158" s="9" t="n"/>
      <c r="AI158" s="11">
        <f>IF(OR(AC158="",AH158=""),"",AH158-AC158)</f>
        <v/>
      </c>
      <c r="AJ158" s="7" t="n"/>
      <c r="AK158" s="7" t="n"/>
      <c r="AL158" s="8" t="n"/>
      <c r="AM158" s="7" t="n"/>
      <c r="AN158" s="8" t="n"/>
      <c r="AO158" s="13">
        <f>IF(OR(AN158="",AA158=""),"",AN158+AA158)</f>
        <v/>
      </c>
      <c r="AP158" s="8" t="n"/>
      <c r="AQ158" s="7" t="n"/>
      <c r="AR158" s="7" t="n"/>
      <c r="AS158" s="14">
        <f>IF(OR(AQ158="",P158=""),"",AQ158-P158)</f>
        <v/>
      </c>
      <c r="AT158" s="7" t="n"/>
      <c r="AU158" s="7" t="n"/>
      <c r="AV158" s="9" t="n"/>
      <c r="AW158" s="11">
        <f>IF(OR(AV158="",AC158=""),"",AV158-AC158)</f>
        <v/>
      </c>
      <c r="AX158" s="8" t="n"/>
      <c r="AY158" s="7" t="n"/>
      <c r="AZ158" s="8" t="n"/>
      <c r="BA158" s="7" t="n"/>
      <c r="BB158" s="7" t="n"/>
      <c r="BC158" s="7" t="n"/>
      <c r="BD158" s="14">
        <f>IF(OR(AP158="",E158=""),"",AP158-E158)</f>
        <v/>
      </c>
      <c r="BE158" s="11">
        <f>IF(OR(P158="",W158="",X158=""),"",(X158-W158)*P158)</f>
        <v/>
      </c>
      <c r="BF158" s="12">
        <f>IF(OR(AP158="",AO158=""),"",IF(AP158&lt;=AO158,"Sim","Não"))</f>
        <v/>
      </c>
    </row>
    <row r="159" ht="18" customHeight="1">
      <c r="A159" s="7" t="n"/>
      <c r="B159" s="7" t="n"/>
      <c r="C159" s="7" t="n"/>
      <c r="D159" s="7" t="n"/>
      <c r="E159" s="8" t="n"/>
      <c r="F159" s="8" t="n"/>
      <c r="G159" s="7" t="n"/>
      <c r="H159" s="7" t="n"/>
      <c r="I159" s="7" t="n"/>
      <c r="J159" s="7" t="n"/>
      <c r="K159" s="7" t="n"/>
      <c r="L159" s="7" t="n"/>
      <c r="M159" s="7" t="n"/>
      <c r="N159" s="7" t="n"/>
      <c r="O159" s="7" t="n"/>
      <c r="P159" s="7" t="n"/>
      <c r="Q159" s="7" t="n"/>
      <c r="R159" s="7" t="n"/>
      <c r="S159" s="7" t="n"/>
      <c r="T159" s="7" t="n"/>
      <c r="U159" s="7" t="n"/>
      <c r="V159" s="7" t="n"/>
      <c r="W159" s="9" t="n"/>
      <c r="X159" s="9" t="n"/>
      <c r="Y159" s="10">
        <f>IF(OR(W159="",X159="",X159=0),"",W159/X159-1)</f>
        <v/>
      </c>
      <c r="Z159" s="7" t="n"/>
      <c r="AA159" s="7" t="n"/>
      <c r="AB159" s="9" t="n"/>
      <c r="AC159" s="11">
        <f>IF(OR(P159="",W159=""),"",P159*W159+N(AB159))</f>
        <v/>
      </c>
      <c r="AD159" s="12">
        <f>IF(AC159="","",LOOKUP(AC159,Alçadas!$A$6:$A$9,Alçadas!$C$6:$C$9))</f>
        <v/>
      </c>
      <c r="AE159" s="7" t="n"/>
      <c r="AF159" s="8" t="n"/>
      <c r="AG159" s="7" t="n"/>
      <c r="AH159" s="9" t="n"/>
      <c r="AI159" s="11">
        <f>IF(OR(AC159="",AH159=""),"",AH159-AC159)</f>
        <v/>
      </c>
      <c r="AJ159" s="7" t="n"/>
      <c r="AK159" s="7" t="n"/>
      <c r="AL159" s="8" t="n"/>
      <c r="AM159" s="7" t="n"/>
      <c r="AN159" s="8" t="n"/>
      <c r="AO159" s="13">
        <f>IF(OR(AN159="",AA159=""),"",AN159+AA159)</f>
        <v/>
      </c>
      <c r="AP159" s="8" t="n"/>
      <c r="AQ159" s="7" t="n"/>
      <c r="AR159" s="7" t="n"/>
      <c r="AS159" s="14">
        <f>IF(OR(AQ159="",P159=""),"",AQ159-P159)</f>
        <v/>
      </c>
      <c r="AT159" s="7" t="n"/>
      <c r="AU159" s="7" t="n"/>
      <c r="AV159" s="9" t="n"/>
      <c r="AW159" s="11">
        <f>IF(OR(AV159="",AC159=""),"",AV159-AC159)</f>
        <v/>
      </c>
      <c r="AX159" s="8" t="n"/>
      <c r="AY159" s="7" t="n"/>
      <c r="AZ159" s="8" t="n"/>
      <c r="BA159" s="7" t="n"/>
      <c r="BB159" s="7" t="n"/>
      <c r="BC159" s="7" t="n"/>
      <c r="BD159" s="14">
        <f>IF(OR(AP159="",E159=""),"",AP159-E159)</f>
        <v/>
      </c>
      <c r="BE159" s="11">
        <f>IF(OR(P159="",W159="",X159=""),"",(X159-W159)*P159)</f>
        <v/>
      </c>
      <c r="BF159" s="12">
        <f>IF(OR(AP159="",AO159=""),"",IF(AP159&lt;=AO159,"Sim","Não"))</f>
        <v/>
      </c>
    </row>
    <row r="160" ht="18" customHeight="1">
      <c r="A160" s="7" t="n"/>
      <c r="B160" s="7" t="n"/>
      <c r="C160" s="7" t="n"/>
      <c r="D160" s="7" t="n"/>
      <c r="E160" s="8" t="n"/>
      <c r="F160" s="8" t="n"/>
      <c r="G160" s="7" t="n"/>
      <c r="H160" s="7" t="n"/>
      <c r="I160" s="7" t="n"/>
      <c r="J160" s="7" t="n"/>
      <c r="K160" s="7" t="n"/>
      <c r="L160" s="7" t="n"/>
      <c r="M160" s="7" t="n"/>
      <c r="N160" s="7" t="n"/>
      <c r="O160" s="7" t="n"/>
      <c r="P160" s="7" t="n"/>
      <c r="Q160" s="7" t="n"/>
      <c r="R160" s="7" t="n"/>
      <c r="S160" s="7" t="n"/>
      <c r="T160" s="7" t="n"/>
      <c r="U160" s="7" t="n"/>
      <c r="V160" s="7" t="n"/>
      <c r="W160" s="9" t="n"/>
      <c r="X160" s="9" t="n"/>
      <c r="Y160" s="10">
        <f>IF(OR(W160="",X160="",X160=0),"",W160/X160-1)</f>
        <v/>
      </c>
      <c r="Z160" s="7" t="n"/>
      <c r="AA160" s="7" t="n"/>
      <c r="AB160" s="9" t="n"/>
      <c r="AC160" s="11">
        <f>IF(OR(P160="",W160=""),"",P160*W160+N(AB160))</f>
        <v/>
      </c>
      <c r="AD160" s="12">
        <f>IF(AC160="","",LOOKUP(AC160,Alçadas!$A$6:$A$9,Alçadas!$C$6:$C$9))</f>
        <v/>
      </c>
      <c r="AE160" s="7" t="n"/>
      <c r="AF160" s="8" t="n"/>
      <c r="AG160" s="7" t="n"/>
      <c r="AH160" s="9" t="n"/>
      <c r="AI160" s="11">
        <f>IF(OR(AC160="",AH160=""),"",AH160-AC160)</f>
        <v/>
      </c>
      <c r="AJ160" s="7" t="n"/>
      <c r="AK160" s="7" t="n"/>
      <c r="AL160" s="8" t="n"/>
      <c r="AM160" s="7" t="n"/>
      <c r="AN160" s="8" t="n"/>
      <c r="AO160" s="13">
        <f>IF(OR(AN160="",AA160=""),"",AN160+AA160)</f>
        <v/>
      </c>
      <c r="AP160" s="8" t="n"/>
      <c r="AQ160" s="7" t="n"/>
      <c r="AR160" s="7" t="n"/>
      <c r="AS160" s="14">
        <f>IF(OR(AQ160="",P160=""),"",AQ160-P160)</f>
        <v/>
      </c>
      <c r="AT160" s="7" t="n"/>
      <c r="AU160" s="7" t="n"/>
      <c r="AV160" s="9" t="n"/>
      <c r="AW160" s="11">
        <f>IF(OR(AV160="",AC160=""),"",AV160-AC160)</f>
        <v/>
      </c>
      <c r="AX160" s="8" t="n"/>
      <c r="AY160" s="7" t="n"/>
      <c r="AZ160" s="8" t="n"/>
      <c r="BA160" s="7" t="n"/>
      <c r="BB160" s="7" t="n"/>
      <c r="BC160" s="7" t="n"/>
      <c r="BD160" s="14">
        <f>IF(OR(AP160="",E160=""),"",AP160-E160)</f>
        <v/>
      </c>
      <c r="BE160" s="11">
        <f>IF(OR(P160="",W160="",X160=""),"",(X160-W160)*P160)</f>
        <v/>
      </c>
      <c r="BF160" s="12">
        <f>IF(OR(AP160="",AO160=""),"",IF(AP160&lt;=AO160,"Sim","Não"))</f>
        <v/>
      </c>
    </row>
    <row r="161" ht="18" customHeight="1">
      <c r="A161" s="7" t="n"/>
      <c r="B161" s="7" t="n"/>
      <c r="C161" s="7" t="n"/>
      <c r="D161" s="7" t="n"/>
      <c r="E161" s="8" t="n"/>
      <c r="F161" s="8" t="n"/>
      <c r="G161" s="7" t="n"/>
      <c r="H161" s="7" t="n"/>
      <c r="I161" s="7" t="n"/>
      <c r="J161" s="7" t="n"/>
      <c r="K161" s="7" t="n"/>
      <c r="L161" s="7" t="n"/>
      <c r="M161" s="7" t="n"/>
      <c r="N161" s="7" t="n"/>
      <c r="O161" s="7" t="n"/>
      <c r="P161" s="7" t="n"/>
      <c r="Q161" s="7" t="n"/>
      <c r="R161" s="7" t="n"/>
      <c r="S161" s="7" t="n"/>
      <c r="T161" s="7" t="n"/>
      <c r="U161" s="7" t="n"/>
      <c r="V161" s="7" t="n"/>
      <c r="W161" s="9" t="n"/>
      <c r="X161" s="9" t="n"/>
      <c r="Y161" s="10">
        <f>IF(OR(W161="",X161="",X161=0),"",W161/X161-1)</f>
        <v/>
      </c>
      <c r="Z161" s="7" t="n"/>
      <c r="AA161" s="7" t="n"/>
      <c r="AB161" s="9" t="n"/>
      <c r="AC161" s="11">
        <f>IF(OR(P161="",W161=""),"",P161*W161+N(AB161))</f>
        <v/>
      </c>
      <c r="AD161" s="12">
        <f>IF(AC161="","",LOOKUP(AC161,Alçadas!$A$6:$A$9,Alçadas!$C$6:$C$9))</f>
        <v/>
      </c>
      <c r="AE161" s="7" t="n"/>
      <c r="AF161" s="8" t="n"/>
      <c r="AG161" s="7" t="n"/>
      <c r="AH161" s="9" t="n"/>
      <c r="AI161" s="11">
        <f>IF(OR(AC161="",AH161=""),"",AH161-AC161)</f>
        <v/>
      </c>
      <c r="AJ161" s="7" t="n"/>
      <c r="AK161" s="7" t="n"/>
      <c r="AL161" s="8" t="n"/>
      <c r="AM161" s="7" t="n"/>
      <c r="AN161" s="8" t="n"/>
      <c r="AO161" s="13">
        <f>IF(OR(AN161="",AA161=""),"",AN161+AA161)</f>
        <v/>
      </c>
      <c r="AP161" s="8" t="n"/>
      <c r="AQ161" s="7" t="n"/>
      <c r="AR161" s="7" t="n"/>
      <c r="AS161" s="14">
        <f>IF(OR(AQ161="",P161=""),"",AQ161-P161)</f>
        <v/>
      </c>
      <c r="AT161" s="7" t="n"/>
      <c r="AU161" s="7" t="n"/>
      <c r="AV161" s="9" t="n"/>
      <c r="AW161" s="11">
        <f>IF(OR(AV161="",AC161=""),"",AV161-AC161)</f>
        <v/>
      </c>
      <c r="AX161" s="8" t="n"/>
      <c r="AY161" s="7" t="n"/>
      <c r="AZ161" s="8" t="n"/>
      <c r="BA161" s="7" t="n"/>
      <c r="BB161" s="7" t="n"/>
      <c r="BC161" s="7" t="n"/>
      <c r="BD161" s="14">
        <f>IF(OR(AP161="",E161=""),"",AP161-E161)</f>
        <v/>
      </c>
      <c r="BE161" s="11">
        <f>IF(OR(P161="",W161="",X161=""),"",(X161-W161)*P161)</f>
        <v/>
      </c>
      <c r="BF161" s="12">
        <f>IF(OR(AP161="",AO161=""),"",IF(AP161&lt;=AO161,"Sim","Não"))</f>
        <v/>
      </c>
    </row>
    <row r="162" ht="18" customHeight="1">
      <c r="A162" s="7" t="n"/>
      <c r="B162" s="7" t="n"/>
      <c r="C162" s="7" t="n"/>
      <c r="D162" s="7" t="n"/>
      <c r="E162" s="8" t="n"/>
      <c r="F162" s="8" t="n"/>
      <c r="G162" s="7" t="n"/>
      <c r="H162" s="7" t="n"/>
      <c r="I162" s="7" t="n"/>
      <c r="J162" s="7" t="n"/>
      <c r="K162" s="7" t="n"/>
      <c r="L162" s="7" t="n"/>
      <c r="M162" s="7" t="n"/>
      <c r="N162" s="7" t="n"/>
      <c r="O162" s="7" t="n"/>
      <c r="P162" s="7" t="n"/>
      <c r="Q162" s="7" t="n"/>
      <c r="R162" s="7" t="n"/>
      <c r="S162" s="7" t="n"/>
      <c r="T162" s="7" t="n"/>
      <c r="U162" s="7" t="n"/>
      <c r="V162" s="7" t="n"/>
      <c r="W162" s="9" t="n"/>
      <c r="X162" s="9" t="n"/>
      <c r="Y162" s="10">
        <f>IF(OR(W162="",X162="",X162=0),"",W162/X162-1)</f>
        <v/>
      </c>
      <c r="Z162" s="7" t="n"/>
      <c r="AA162" s="7" t="n"/>
      <c r="AB162" s="9" t="n"/>
      <c r="AC162" s="11">
        <f>IF(OR(P162="",W162=""),"",P162*W162+N(AB162))</f>
        <v/>
      </c>
      <c r="AD162" s="12">
        <f>IF(AC162="","",LOOKUP(AC162,Alçadas!$A$6:$A$9,Alçadas!$C$6:$C$9))</f>
        <v/>
      </c>
      <c r="AE162" s="7" t="n"/>
      <c r="AF162" s="8" t="n"/>
      <c r="AG162" s="7" t="n"/>
      <c r="AH162" s="9" t="n"/>
      <c r="AI162" s="11">
        <f>IF(OR(AC162="",AH162=""),"",AH162-AC162)</f>
        <v/>
      </c>
      <c r="AJ162" s="7" t="n"/>
      <c r="AK162" s="7" t="n"/>
      <c r="AL162" s="8" t="n"/>
      <c r="AM162" s="7" t="n"/>
      <c r="AN162" s="8" t="n"/>
      <c r="AO162" s="13">
        <f>IF(OR(AN162="",AA162=""),"",AN162+AA162)</f>
        <v/>
      </c>
      <c r="AP162" s="8" t="n"/>
      <c r="AQ162" s="7" t="n"/>
      <c r="AR162" s="7" t="n"/>
      <c r="AS162" s="14">
        <f>IF(OR(AQ162="",P162=""),"",AQ162-P162)</f>
        <v/>
      </c>
      <c r="AT162" s="7" t="n"/>
      <c r="AU162" s="7" t="n"/>
      <c r="AV162" s="9" t="n"/>
      <c r="AW162" s="11">
        <f>IF(OR(AV162="",AC162=""),"",AV162-AC162)</f>
        <v/>
      </c>
      <c r="AX162" s="8" t="n"/>
      <c r="AY162" s="7" t="n"/>
      <c r="AZ162" s="8" t="n"/>
      <c r="BA162" s="7" t="n"/>
      <c r="BB162" s="7" t="n"/>
      <c r="BC162" s="7" t="n"/>
      <c r="BD162" s="14">
        <f>IF(OR(AP162="",E162=""),"",AP162-E162)</f>
        <v/>
      </c>
      <c r="BE162" s="11">
        <f>IF(OR(P162="",W162="",X162=""),"",(X162-W162)*P162)</f>
        <v/>
      </c>
      <c r="BF162" s="12">
        <f>IF(OR(AP162="",AO162=""),"",IF(AP162&lt;=AO162,"Sim","Não"))</f>
        <v/>
      </c>
    </row>
    <row r="163" ht="18" customHeight="1">
      <c r="A163" s="7" t="n"/>
      <c r="B163" s="7" t="n"/>
      <c r="C163" s="7" t="n"/>
      <c r="D163" s="7" t="n"/>
      <c r="E163" s="8" t="n"/>
      <c r="F163" s="8" t="n"/>
      <c r="G163" s="7" t="n"/>
      <c r="H163" s="7" t="n"/>
      <c r="I163" s="7" t="n"/>
      <c r="J163" s="7" t="n"/>
      <c r="K163" s="7" t="n"/>
      <c r="L163" s="7" t="n"/>
      <c r="M163" s="7" t="n"/>
      <c r="N163" s="7" t="n"/>
      <c r="O163" s="7" t="n"/>
      <c r="P163" s="7" t="n"/>
      <c r="Q163" s="7" t="n"/>
      <c r="R163" s="7" t="n"/>
      <c r="S163" s="7" t="n"/>
      <c r="T163" s="7" t="n"/>
      <c r="U163" s="7" t="n"/>
      <c r="V163" s="7" t="n"/>
      <c r="W163" s="9" t="n"/>
      <c r="X163" s="9" t="n"/>
      <c r="Y163" s="10">
        <f>IF(OR(W163="",X163="",X163=0),"",W163/X163-1)</f>
        <v/>
      </c>
      <c r="Z163" s="7" t="n"/>
      <c r="AA163" s="7" t="n"/>
      <c r="AB163" s="9" t="n"/>
      <c r="AC163" s="11">
        <f>IF(OR(P163="",W163=""),"",P163*W163+N(AB163))</f>
        <v/>
      </c>
      <c r="AD163" s="12">
        <f>IF(AC163="","",LOOKUP(AC163,Alçadas!$A$6:$A$9,Alçadas!$C$6:$C$9))</f>
        <v/>
      </c>
      <c r="AE163" s="7" t="n"/>
      <c r="AF163" s="8" t="n"/>
      <c r="AG163" s="7" t="n"/>
      <c r="AH163" s="9" t="n"/>
      <c r="AI163" s="11">
        <f>IF(OR(AC163="",AH163=""),"",AH163-AC163)</f>
        <v/>
      </c>
      <c r="AJ163" s="7" t="n"/>
      <c r="AK163" s="7" t="n"/>
      <c r="AL163" s="8" t="n"/>
      <c r="AM163" s="7" t="n"/>
      <c r="AN163" s="8" t="n"/>
      <c r="AO163" s="13">
        <f>IF(OR(AN163="",AA163=""),"",AN163+AA163)</f>
        <v/>
      </c>
      <c r="AP163" s="8" t="n"/>
      <c r="AQ163" s="7" t="n"/>
      <c r="AR163" s="7" t="n"/>
      <c r="AS163" s="14">
        <f>IF(OR(AQ163="",P163=""),"",AQ163-P163)</f>
        <v/>
      </c>
      <c r="AT163" s="7" t="n"/>
      <c r="AU163" s="7" t="n"/>
      <c r="AV163" s="9" t="n"/>
      <c r="AW163" s="11">
        <f>IF(OR(AV163="",AC163=""),"",AV163-AC163)</f>
        <v/>
      </c>
      <c r="AX163" s="8" t="n"/>
      <c r="AY163" s="7" t="n"/>
      <c r="AZ163" s="8" t="n"/>
      <c r="BA163" s="7" t="n"/>
      <c r="BB163" s="7" t="n"/>
      <c r="BC163" s="7" t="n"/>
      <c r="BD163" s="14">
        <f>IF(OR(AP163="",E163=""),"",AP163-E163)</f>
        <v/>
      </c>
      <c r="BE163" s="11">
        <f>IF(OR(P163="",W163="",X163=""),"",(X163-W163)*P163)</f>
        <v/>
      </c>
      <c r="BF163" s="12">
        <f>IF(OR(AP163="",AO163=""),"",IF(AP163&lt;=AO163,"Sim","Não"))</f>
        <v/>
      </c>
    </row>
    <row r="164" ht="18" customHeight="1">
      <c r="A164" s="7" t="n"/>
      <c r="B164" s="7" t="n"/>
      <c r="C164" s="7" t="n"/>
      <c r="D164" s="7" t="n"/>
      <c r="E164" s="8" t="n"/>
      <c r="F164" s="8" t="n"/>
      <c r="G164" s="7" t="n"/>
      <c r="H164" s="7" t="n"/>
      <c r="I164" s="7" t="n"/>
      <c r="J164" s="7" t="n"/>
      <c r="K164" s="7" t="n"/>
      <c r="L164" s="7" t="n"/>
      <c r="M164" s="7" t="n"/>
      <c r="N164" s="7" t="n"/>
      <c r="O164" s="7" t="n"/>
      <c r="P164" s="7" t="n"/>
      <c r="Q164" s="7" t="n"/>
      <c r="R164" s="7" t="n"/>
      <c r="S164" s="7" t="n"/>
      <c r="T164" s="7" t="n"/>
      <c r="U164" s="7" t="n"/>
      <c r="V164" s="7" t="n"/>
      <c r="W164" s="9" t="n"/>
      <c r="X164" s="9" t="n"/>
      <c r="Y164" s="10">
        <f>IF(OR(W164="",X164="",X164=0),"",W164/X164-1)</f>
        <v/>
      </c>
      <c r="Z164" s="7" t="n"/>
      <c r="AA164" s="7" t="n"/>
      <c r="AB164" s="9" t="n"/>
      <c r="AC164" s="11">
        <f>IF(OR(P164="",W164=""),"",P164*W164+N(AB164))</f>
        <v/>
      </c>
      <c r="AD164" s="12">
        <f>IF(AC164="","",LOOKUP(AC164,Alçadas!$A$6:$A$9,Alçadas!$C$6:$C$9))</f>
        <v/>
      </c>
      <c r="AE164" s="7" t="n"/>
      <c r="AF164" s="8" t="n"/>
      <c r="AG164" s="7" t="n"/>
      <c r="AH164" s="9" t="n"/>
      <c r="AI164" s="11">
        <f>IF(OR(AC164="",AH164=""),"",AH164-AC164)</f>
        <v/>
      </c>
      <c r="AJ164" s="7" t="n"/>
      <c r="AK164" s="7" t="n"/>
      <c r="AL164" s="8" t="n"/>
      <c r="AM164" s="7" t="n"/>
      <c r="AN164" s="8" t="n"/>
      <c r="AO164" s="13">
        <f>IF(OR(AN164="",AA164=""),"",AN164+AA164)</f>
        <v/>
      </c>
      <c r="AP164" s="8" t="n"/>
      <c r="AQ164" s="7" t="n"/>
      <c r="AR164" s="7" t="n"/>
      <c r="AS164" s="14">
        <f>IF(OR(AQ164="",P164=""),"",AQ164-P164)</f>
        <v/>
      </c>
      <c r="AT164" s="7" t="n"/>
      <c r="AU164" s="7" t="n"/>
      <c r="AV164" s="9" t="n"/>
      <c r="AW164" s="11">
        <f>IF(OR(AV164="",AC164=""),"",AV164-AC164)</f>
        <v/>
      </c>
      <c r="AX164" s="8" t="n"/>
      <c r="AY164" s="7" t="n"/>
      <c r="AZ164" s="8" t="n"/>
      <c r="BA164" s="7" t="n"/>
      <c r="BB164" s="7" t="n"/>
      <c r="BC164" s="7" t="n"/>
      <c r="BD164" s="14">
        <f>IF(OR(AP164="",E164=""),"",AP164-E164)</f>
        <v/>
      </c>
      <c r="BE164" s="11">
        <f>IF(OR(P164="",W164="",X164=""),"",(X164-W164)*P164)</f>
        <v/>
      </c>
      <c r="BF164" s="12">
        <f>IF(OR(AP164="",AO164=""),"",IF(AP164&lt;=AO164,"Sim","Não"))</f>
        <v/>
      </c>
    </row>
    <row r="165" ht="18" customHeight="1">
      <c r="A165" s="7" t="n"/>
      <c r="B165" s="7" t="n"/>
      <c r="C165" s="7" t="n"/>
      <c r="D165" s="7" t="n"/>
      <c r="E165" s="8" t="n"/>
      <c r="F165" s="8" t="n"/>
      <c r="G165" s="7" t="n"/>
      <c r="H165" s="7" t="n"/>
      <c r="I165" s="7" t="n"/>
      <c r="J165" s="7" t="n"/>
      <c r="K165" s="7" t="n"/>
      <c r="L165" s="7" t="n"/>
      <c r="M165" s="7" t="n"/>
      <c r="N165" s="7" t="n"/>
      <c r="O165" s="7" t="n"/>
      <c r="P165" s="7" t="n"/>
      <c r="Q165" s="7" t="n"/>
      <c r="R165" s="7" t="n"/>
      <c r="S165" s="7" t="n"/>
      <c r="T165" s="7" t="n"/>
      <c r="U165" s="7" t="n"/>
      <c r="V165" s="7" t="n"/>
      <c r="W165" s="9" t="n"/>
      <c r="X165" s="9" t="n"/>
      <c r="Y165" s="10">
        <f>IF(OR(W165="",X165="",X165=0),"",W165/X165-1)</f>
        <v/>
      </c>
      <c r="Z165" s="7" t="n"/>
      <c r="AA165" s="7" t="n"/>
      <c r="AB165" s="9" t="n"/>
      <c r="AC165" s="11">
        <f>IF(OR(P165="",W165=""),"",P165*W165+N(AB165))</f>
        <v/>
      </c>
      <c r="AD165" s="12">
        <f>IF(AC165="","",LOOKUP(AC165,Alçadas!$A$6:$A$9,Alçadas!$C$6:$C$9))</f>
        <v/>
      </c>
      <c r="AE165" s="7" t="n"/>
      <c r="AF165" s="8" t="n"/>
      <c r="AG165" s="7" t="n"/>
      <c r="AH165" s="9" t="n"/>
      <c r="AI165" s="11">
        <f>IF(OR(AC165="",AH165=""),"",AH165-AC165)</f>
        <v/>
      </c>
      <c r="AJ165" s="7" t="n"/>
      <c r="AK165" s="7" t="n"/>
      <c r="AL165" s="8" t="n"/>
      <c r="AM165" s="7" t="n"/>
      <c r="AN165" s="8" t="n"/>
      <c r="AO165" s="13">
        <f>IF(OR(AN165="",AA165=""),"",AN165+AA165)</f>
        <v/>
      </c>
      <c r="AP165" s="8" t="n"/>
      <c r="AQ165" s="7" t="n"/>
      <c r="AR165" s="7" t="n"/>
      <c r="AS165" s="14">
        <f>IF(OR(AQ165="",P165=""),"",AQ165-P165)</f>
        <v/>
      </c>
      <c r="AT165" s="7" t="n"/>
      <c r="AU165" s="7" t="n"/>
      <c r="AV165" s="9" t="n"/>
      <c r="AW165" s="11">
        <f>IF(OR(AV165="",AC165=""),"",AV165-AC165)</f>
        <v/>
      </c>
      <c r="AX165" s="8" t="n"/>
      <c r="AY165" s="7" t="n"/>
      <c r="AZ165" s="8" t="n"/>
      <c r="BA165" s="7" t="n"/>
      <c r="BB165" s="7" t="n"/>
      <c r="BC165" s="7" t="n"/>
      <c r="BD165" s="14">
        <f>IF(OR(AP165="",E165=""),"",AP165-E165)</f>
        <v/>
      </c>
      <c r="BE165" s="11">
        <f>IF(OR(P165="",W165="",X165=""),"",(X165-W165)*P165)</f>
        <v/>
      </c>
      <c r="BF165" s="12">
        <f>IF(OR(AP165="",AO165=""),"",IF(AP165&lt;=AO165,"Sim","Não"))</f>
        <v/>
      </c>
    </row>
    <row r="166" ht="18" customHeight="1">
      <c r="A166" s="7" t="n"/>
      <c r="B166" s="7" t="n"/>
      <c r="C166" s="7" t="n"/>
      <c r="D166" s="7" t="n"/>
      <c r="E166" s="8" t="n"/>
      <c r="F166" s="8" t="n"/>
      <c r="G166" s="7" t="n"/>
      <c r="H166" s="7" t="n"/>
      <c r="I166" s="7" t="n"/>
      <c r="J166" s="7" t="n"/>
      <c r="K166" s="7" t="n"/>
      <c r="L166" s="7" t="n"/>
      <c r="M166" s="7" t="n"/>
      <c r="N166" s="7" t="n"/>
      <c r="O166" s="7" t="n"/>
      <c r="P166" s="7" t="n"/>
      <c r="Q166" s="7" t="n"/>
      <c r="R166" s="7" t="n"/>
      <c r="S166" s="7" t="n"/>
      <c r="T166" s="7" t="n"/>
      <c r="U166" s="7" t="n"/>
      <c r="V166" s="7" t="n"/>
      <c r="W166" s="9" t="n"/>
      <c r="X166" s="9" t="n"/>
      <c r="Y166" s="10">
        <f>IF(OR(W166="",X166="",X166=0),"",W166/X166-1)</f>
        <v/>
      </c>
      <c r="Z166" s="7" t="n"/>
      <c r="AA166" s="7" t="n"/>
      <c r="AB166" s="9" t="n"/>
      <c r="AC166" s="11">
        <f>IF(OR(P166="",W166=""),"",P166*W166+N(AB166))</f>
        <v/>
      </c>
      <c r="AD166" s="12">
        <f>IF(AC166="","",LOOKUP(AC166,Alçadas!$A$6:$A$9,Alçadas!$C$6:$C$9))</f>
        <v/>
      </c>
      <c r="AE166" s="7" t="n"/>
      <c r="AF166" s="8" t="n"/>
      <c r="AG166" s="7" t="n"/>
      <c r="AH166" s="9" t="n"/>
      <c r="AI166" s="11">
        <f>IF(OR(AC166="",AH166=""),"",AH166-AC166)</f>
        <v/>
      </c>
      <c r="AJ166" s="7" t="n"/>
      <c r="AK166" s="7" t="n"/>
      <c r="AL166" s="8" t="n"/>
      <c r="AM166" s="7" t="n"/>
      <c r="AN166" s="8" t="n"/>
      <c r="AO166" s="13">
        <f>IF(OR(AN166="",AA166=""),"",AN166+AA166)</f>
        <v/>
      </c>
      <c r="AP166" s="8" t="n"/>
      <c r="AQ166" s="7" t="n"/>
      <c r="AR166" s="7" t="n"/>
      <c r="AS166" s="14">
        <f>IF(OR(AQ166="",P166=""),"",AQ166-P166)</f>
        <v/>
      </c>
      <c r="AT166" s="7" t="n"/>
      <c r="AU166" s="7" t="n"/>
      <c r="AV166" s="9" t="n"/>
      <c r="AW166" s="11">
        <f>IF(OR(AV166="",AC166=""),"",AV166-AC166)</f>
        <v/>
      </c>
      <c r="AX166" s="8" t="n"/>
      <c r="AY166" s="7" t="n"/>
      <c r="AZ166" s="8" t="n"/>
      <c r="BA166" s="7" t="n"/>
      <c r="BB166" s="7" t="n"/>
      <c r="BC166" s="7" t="n"/>
      <c r="BD166" s="14">
        <f>IF(OR(AP166="",E166=""),"",AP166-E166)</f>
        <v/>
      </c>
      <c r="BE166" s="11">
        <f>IF(OR(P166="",W166="",X166=""),"",(X166-W166)*P166)</f>
        <v/>
      </c>
      <c r="BF166" s="12">
        <f>IF(OR(AP166="",AO166=""),"",IF(AP166&lt;=AO166,"Sim","Não"))</f>
        <v/>
      </c>
    </row>
    <row r="167" ht="18" customHeight="1">
      <c r="A167" s="7" t="n"/>
      <c r="B167" s="7" t="n"/>
      <c r="C167" s="7" t="n"/>
      <c r="D167" s="7" t="n"/>
      <c r="E167" s="8" t="n"/>
      <c r="F167" s="8" t="n"/>
      <c r="G167" s="7" t="n"/>
      <c r="H167" s="7" t="n"/>
      <c r="I167" s="7" t="n"/>
      <c r="J167" s="7" t="n"/>
      <c r="K167" s="7" t="n"/>
      <c r="L167" s="7" t="n"/>
      <c r="M167" s="7" t="n"/>
      <c r="N167" s="7" t="n"/>
      <c r="O167" s="7" t="n"/>
      <c r="P167" s="7" t="n"/>
      <c r="Q167" s="7" t="n"/>
      <c r="R167" s="7" t="n"/>
      <c r="S167" s="7" t="n"/>
      <c r="T167" s="7" t="n"/>
      <c r="U167" s="7" t="n"/>
      <c r="V167" s="7" t="n"/>
      <c r="W167" s="9" t="n"/>
      <c r="X167" s="9" t="n"/>
      <c r="Y167" s="10">
        <f>IF(OR(W167="",X167="",X167=0),"",W167/X167-1)</f>
        <v/>
      </c>
      <c r="Z167" s="7" t="n"/>
      <c r="AA167" s="7" t="n"/>
      <c r="AB167" s="9" t="n"/>
      <c r="AC167" s="11">
        <f>IF(OR(P167="",W167=""),"",P167*W167+N(AB167))</f>
        <v/>
      </c>
      <c r="AD167" s="12">
        <f>IF(AC167="","",LOOKUP(AC167,Alçadas!$A$6:$A$9,Alçadas!$C$6:$C$9))</f>
        <v/>
      </c>
      <c r="AE167" s="7" t="n"/>
      <c r="AF167" s="8" t="n"/>
      <c r="AG167" s="7" t="n"/>
      <c r="AH167" s="9" t="n"/>
      <c r="AI167" s="11">
        <f>IF(OR(AC167="",AH167=""),"",AH167-AC167)</f>
        <v/>
      </c>
      <c r="AJ167" s="7" t="n"/>
      <c r="AK167" s="7" t="n"/>
      <c r="AL167" s="8" t="n"/>
      <c r="AM167" s="7" t="n"/>
      <c r="AN167" s="8" t="n"/>
      <c r="AO167" s="13">
        <f>IF(OR(AN167="",AA167=""),"",AN167+AA167)</f>
        <v/>
      </c>
      <c r="AP167" s="8" t="n"/>
      <c r="AQ167" s="7" t="n"/>
      <c r="AR167" s="7" t="n"/>
      <c r="AS167" s="14">
        <f>IF(OR(AQ167="",P167=""),"",AQ167-P167)</f>
        <v/>
      </c>
      <c r="AT167" s="7" t="n"/>
      <c r="AU167" s="7" t="n"/>
      <c r="AV167" s="9" t="n"/>
      <c r="AW167" s="11">
        <f>IF(OR(AV167="",AC167=""),"",AV167-AC167)</f>
        <v/>
      </c>
      <c r="AX167" s="8" t="n"/>
      <c r="AY167" s="7" t="n"/>
      <c r="AZ167" s="8" t="n"/>
      <c r="BA167" s="7" t="n"/>
      <c r="BB167" s="7" t="n"/>
      <c r="BC167" s="7" t="n"/>
      <c r="BD167" s="14">
        <f>IF(OR(AP167="",E167=""),"",AP167-E167)</f>
        <v/>
      </c>
      <c r="BE167" s="11">
        <f>IF(OR(P167="",W167="",X167=""),"",(X167-W167)*P167)</f>
        <v/>
      </c>
      <c r="BF167" s="12">
        <f>IF(OR(AP167="",AO167=""),"",IF(AP167&lt;=AO167,"Sim","Não"))</f>
        <v/>
      </c>
    </row>
    <row r="168" ht="18" customHeight="1">
      <c r="A168" s="7" t="n"/>
      <c r="B168" s="7" t="n"/>
      <c r="C168" s="7" t="n"/>
      <c r="D168" s="7" t="n"/>
      <c r="E168" s="8" t="n"/>
      <c r="F168" s="8" t="n"/>
      <c r="G168" s="7" t="n"/>
      <c r="H168" s="7" t="n"/>
      <c r="I168" s="7" t="n"/>
      <c r="J168" s="7" t="n"/>
      <c r="K168" s="7" t="n"/>
      <c r="L168" s="7" t="n"/>
      <c r="M168" s="7" t="n"/>
      <c r="N168" s="7" t="n"/>
      <c r="O168" s="7" t="n"/>
      <c r="P168" s="7" t="n"/>
      <c r="Q168" s="7" t="n"/>
      <c r="R168" s="7" t="n"/>
      <c r="S168" s="7" t="n"/>
      <c r="T168" s="7" t="n"/>
      <c r="U168" s="7" t="n"/>
      <c r="V168" s="7" t="n"/>
      <c r="W168" s="9" t="n"/>
      <c r="X168" s="9" t="n"/>
      <c r="Y168" s="10">
        <f>IF(OR(W168="",X168="",X168=0),"",W168/X168-1)</f>
        <v/>
      </c>
      <c r="Z168" s="7" t="n"/>
      <c r="AA168" s="7" t="n"/>
      <c r="AB168" s="9" t="n"/>
      <c r="AC168" s="11">
        <f>IF(OR(P168="",W168=""),"",P168*W168+N(AB168))</f>
        <v/>
      </c>
      <c r="AD168" s="12">
        <f>IF(AC168="","",LOOKUP(AC168,Alçadas!$A$6:$A$9,Alçadas!$C$6:$C$9))</f>
        <v/>
      </c>
      <c r="AE168" s="7" t="n"/>
      <c r="AF168" s="8" t="n"/>
      <c r="AG168" s="7" t="n"/>
      <c r="AH168" s="9" t="n"/>
      <c r="AI168" s="11">
        <f>IF(OR(AC168="",AH168=""),"",AH168-AC168)</f>
        <v/>
      </c>
      <c r="AJ168" s="7" t="n"/>
      <c r="AK168" s="7" t="n"/>
      <c r="AL168" s="8" t="n"/>
      <c r="AM168" s="7" t="n"/>
      <c r="AN168" s="8" t="n"/>
      <c r="AO168" s="13">
        <f>IF(OR(AN168="",AA168=""),"",AN168+AA168)</f>
        <v/>
      </c>
      <c r="AP168" s="8" t="n"/>
      <c r="AQ168" s="7" t="n"/>
      <c r="AR168" s="7" t="n"/>
      <c r="AS168" s="14">
        <f>IF(OR(AQ168="",P168=""),"",AQ168-P168)</f>
        <v/>
      </c>
      <c r="AT168" s="7" t="n"/>
      <c r="AU168" s="7" t="n"/>
      <c r="AV168" s="9" t="n"/>
      <c r="AW168" s="11">
        <f>IF(OR(AV168="",AC168=""),"",AV168-AC168)</f>
        <v/>
      </c>
      <c r="AX168" s="8" t="n"/>
      <c r="AY168" s="7" t="n"/>
      <c r="AZ168" s="8" t="n"/>
      <c r="BA168" s="7" t="n"/>
      <c r="BB168" s="7" t="n"/>
      <c r="BC168" s="7" t="n"/>
      <c r="BD168" s="14">
        <f>IF(OR(AP168="",E168=""),"",AP168-E168)</f>
        <v/>
      </c>
      <c r="BE168" s="11">
        <f>IF(OR(P168="",W168="",X168=""),"",(X168-W168)*P168)</f>
        <v/>
      </c>
      <c r="BF168" s="12">
        <f>IF(OR(AP168="",AO168=""),"",IF(AP168&lt;=AO168,"Sim","Não"))</f>
        <v/>
      </c>
    </row>
    <row r="169" ht="18" customHeight="1">
      <c r="A169" s="7" t="n"/>
      <c r="B169" s="7" t="n"/>
      <c r="C169" s="7" t="n"/>
      <c r="D169" s="7" t="n"/>
      <c r="E169" s="8" t="n"/>
      <c r="F169" s="8" t="n"/>
      <c r="G169" s="7" t="n"/>
      <c r="H169" s="7" t="n"/>
      <c r="I169" s="7" t="n"/>
      <c r="J169" s="7" t="n"/>
      <c r="K169" s="7" t="n"/>
      <c r="L169" s="7" t="n"/>
      <c r="M169" s="7" t="n"/>
      <c r="N169" s="7" t="n"/>
      <c r="O169" s="7" t="n"/>
      <c r="P169" s="7" t="n"/>
      <c r="Q169" s="7" t="n"/>
      <c r="R169" s="7" t="n"/>
      <c r="S169" s="7" t="n"/>
      <c r="T169" s="7" t="n"/>
      <c r="U169" s="7" t="n"/>
      <c r="V169" s="7" t="n"/>
      <c r="W169" s="9" t="n"/>
      <c r="X169" s="9" t="n"/>
      <c r="Y169" s="10">
        <f>IF(OR(W169="",X169="",X169=0),"",W169/X169-1)</f>
        <v/>
      </c>
      <c r="Z169" s="7" t="n"/>
      <c r="AA169" s="7" t="n"/>
      <c r="AB169" s="9" t="n"/>
      <c r="AC169" s="11">
        <f>IF(OR(P169="",W169=""),"",P169*W169+N(AB169))</f>
        <v/>
      </c>
      <c r="AD169" s="12">
        <f>IF(AC169="","",LOOKUP(AC169,Alçadas!$A$6:$A$9,Alçadas!$C$6:$C$9))</f>
        <v/>
      </c>
      <c r="AE169" s="7" t="n"/>
      <c r="AF169" s="8" t="n"/>
      <c r="AG169" s="7" t="n"/>
      <c r="AH169" s="9" t="n"/>
      <c r="AI169" s="11">
        <f>IF(OR(AC169="",AH169=""),"",AH169-AC169)</f>
        <v/>
      </c>
      <c r="AJ169" s="7" t="n"/>
      <c r="AK169" s="7" t="n"/>
      <c r="AL169" s="8" t="n"/>
      <c r="AM169" s="7" t="n"/>
      <c r="AN169" s="8" t="n"/>
      <c r="AO169" s="13">
        <f>IF(OR(AN169="",AA169=""),"",AN169+AA169)</f>
        <v/>
      </c>
      <c r="AP169" s="8" t="n"/>
      <c r="AQ169" s="7" t="n"/>
      <c r="AR169" s="7" t="n"/>
      <c r="AS169" s="14">
        <f>IF(OR(AQ169="",P169=""),"",AQ169-P169)</f>
        <v/>
      </c>
      <c r="AT169" s="7" t="n"/>
      <c r="AU169" s="7" t="n"/>
      <c r="AV169" s="9" t="n"/>
      <c r="AW169" s="11">
        <f>IF(OR(AV169="",AC169=""),"",AV169-AC169)</f>
        <v/>
      </c>
      <c r="AX169" s="8" t="n"/>
      <c r="AY169" s="7" t="n"/>
      <c r="AZ169" s="8" t="n"/>
      <c r="BA169" s="7" t="n"/>
      <c r="BB169" s="7" t="n"/>
      <c r="BC169" s="7" t="n"/>
      <c r="BD169" s="14">
        <f>IF(OR(AP169="",E169=""),"",AP169-E169)</f>
        <v/>
      </c>
      <c r="BE169" s="11">
        <f>IF(OR(P169="",W169="",X169=""),"",(X169-W169)*P169)</f>
        <v/>
      </c>
      <c r="BF169" s="12">
        <f>IF(OR(AP169="",AO169=""),"",IF(AP169&lt;=AO169,"Sim","Não"))</f>
        <v/>
      </c>
    </row>
    <row r="170" ht="18" customHeight="1">
      <c r="A170" s="7" t="n"/>
      <c r="B170" s="7" t="n"/>
      <c r="C170" s="7" t="n"/>
      <c r="D170" s="7" t="n"/>
      <c r="E170" s="8" t="n"/>
      <c r="F170" s="8" t="n"/>
      <c r="G170" s="7" t="n"/>
      <c r="H170" s="7" t="n"/>
      <c r="I170" s="7" t="n"/>
      <c r="J170" s="7" t="n"/>
      <c r="K170" s="7" t="n"/>
      <c r="L170" s="7" t="n"/>
      <c r="M170" s="7" t="n"/>
      <c r="N170" s="7" t="n"/>
      <c r="O170" s="7" t="n"/>
      <c r="P170" s="7" t="n"/>
      <c r="Q170" s="7" t="n"/>
      <c r="R170" s="7" t="n"/>
      <c r="S170" s="7" t="n"/>
      <c r="T170" s="7" t="n"/>
      <c r="U170" s="7" t="n"/>
      <c r="V170" s="7" t="n"/>
      <c r="W170" s="9" t="n"/>
      <c r="X170" s="9" t="n"/>
      <c r="Y170" s="10">
        <f>IF(OR(W170="",X170="",X170=0),"",W170/X170-1)</f>
        <v/>
      </c>
      <c r="Z170" s="7" t="n"/>
      <c r="AA170" s="7" t="n"/>
      <c r="AB170" s="9" t="n"/>
      <c r="AC170" s="11">
        <f>IF(OR(P170="",W170=""),"",P170*W170+N(AB170))</f>
        <v/>
      </c>
      <c r="AD170" s="12">
        <f>IF(AC170="","",LOOKUP(AC170,Alçadas!$A$6:$A$9,Alçadas!$C$6:$C$9))</f>
        <v/>
      </c>
      <c r="AE170" s="7" t="n"/>
      <c r="AF170" s="8" t="n"/>
      <c r="AG170" s="7" t="n"/>
      <c r="AH170" s="9" t="n"/>
      <c r="AI170" s="11">
        <f>IF(OR(AC170="",AH170=""),"",AH170-AC170)</f>
        <v/>
      </c>
      <c r="AJ170" s="7" t="n"/>
      <c r="AK170" s="7" t="n"/>
      <c r="AL170" s="8" t="n"/>
      <c r="AM170" s="7" t="n"/>
      <c r="AN170" s="8" t="n"/>
      <c r="AO170" s="13">
        <f>IF(OR(AN170="",AA170=""),"",AN170+AA170)</f>
        <v/>
      </c>
      <c r="AP170" s="8" t="n"/>
      <c r="AQ170" s="7" t="n"/>
      <c r="AR170" s="7" t="n"/>
      <c r="AS170" s="14">
        <f>IF(OR(AQ170="",P170=""),"",AQ170-P170)</f>
        <v/>
      </c>
      <c r="AT170" s="7" t="n"/>
      <c r="AU170" s="7" t="n"/>
      <c r="AV170" s="9" t="n"/>
      <c r="AW170" s="11">
        <f>IF(OR(AV170="",AC170=""),"",AV170-AC170)</f>
        <v/>
      </c>
      <c r="AX170" s="8" t="n"/>
      <c r="AY170" s="7" t="n"/>
      <c r="AZ170" s="8" t="n"/>
      <c r="BA170" s="7" t="n"/>
      <c r="BB170" s="7" t="n"/>
      <c r="BC170" s="7" t="n"/>
      <c r="BD170" s="14">
        <f>IF(OR(AP170="",E170=""),"",AP170-E170)</f>
        <v/>
      </c>
      <c r="BE170" s="11">
        <f>IF(OR(P170="",W170="",X170=""),"",(X170-W170)*P170)</f>
        <v/>
      </c>
      <c r="BF170" s="12">
        <f>IF(OR(AP170="",AO170=""),"",IF(AP170&lt;=AO170,"Sim","Não"))</f>
        <v/>
      </c>
    </row>
    <row r="171" ht="18" customHeight="1">
      <c r="A171" s="7" t="n"/>
      <c r="B171" s="7" t="n"/>
      <c r="C171" s="7" t="n"/>
      <c r="D171" s="7" t="n"/>
      <c r="E171" s="8" t="n"/>
      <c r="F171" s="8" t="n"/>
      <c r="G171" s="7" t="n"/>
      <c r="H171" s="7" t="n"/>
      <c r="I171" s="7" t="n"/>
      <c r="J171" s="7" t="n"/>
      <c r="K171" s="7" t="n"/>
      <c r="L171" s="7" t="n"/>
      <c r="M171" s="7" t="n"/>
      <c r="N171" s="7" t="n"/>
      <c r="O171" s="7" t="n"/>
      <c r="P171" s="7" t="n"/>
      <c r="Q171" s="7" t="n"/>
      <c r="R171" s="7" t="n"/>
      <c r="S171" s="7" t="n"/>
      <c r="T171" s="7" t="n"/>
      <c r="U171" s="7" t="n"/>
      <c r="V171" s="7" t="n"/>
      <c r="W171" s="9" t="n"/>
      <c r="X171" s="9" t="n"/>
      <c r="Y171" s="10">
        <f>IF(OR(W171="",X171="",X171=0),"",W171/X171-1)</f>
        <v/>
      </c>
      <c r="Z171" s="7" t="n"/>
      <c r="AA171" s="7" t="n"/>
      <c r="AB171" s="9" t="n"/>
      <c r="AC171" s="11">
        <f>IF(OR(P171="",W171=""),"",P171*W171+N(AB171))</f>
        <v/>
      </c>
      <c r="AD171" s="12">
        <f>IF(AC171="","",LOOKUP(AC171,Alçadas!$A$6:$A$9,Alçadas!$C$6:$C$9))</f>
        <v/>
      </c>
      <c r="AE171" s="7" t="n"/>
      <c r="AF171" s="8" t="n"/>
      <c r="AG171" s="7" t="n"/>
      <c r="AH171" s="9" t="n"/>
      <c r="AI171" s="11">
        <f>IF(OR(AC171="",AH171=""),"",AH171-AC171)</f>
        <v/>
      </c>
      <c r="AJ171" s="7" t="n"/>
      <c r="AK171" s="7" t="n"/>
      <c r="AL171" s="8" t="n"/>
      <c r="AM171" s="7" t="n"/>
      <c r="AN171" s="8" t="n"/>
      <c r="AO171" s="13">
        <f>IF(OR(AN171="",AA171=""),"",AN171+AA171)</f>
        <v/>
      </c>
      <c r="AP171" s="8" t="n"/>
      <c r="AQ171" s="7" t="n"/>
      <c r="AR171" s="7" t="n"/>
      <c r="AS171" s="14">
        <f>IF(OR(AQ171="",P171=""),"",AQ171-P171)</f>
        <v/>
      </c>
      <c r="AT171" s="7" t="n"/>
      <c r="AU171" s="7" t="n"/>
      <c r="AV171" s="9" t="n"/>
      <c r="AW171" s="11">
        <f>IF(OR(AV171="",AC171=""),"",AV171-AC171)</f>
        <v/>
      </c>
      <c r="AX171" s="8" t="n"/>
      <c r="AY171" s="7" t="n"/>
      <c r="AZ171" s="8" t="n"/>
      <c r="BA171" s="7" t="n"/>
      <c r="BB171" s="7" t="n"/>
      <c r="BC171" s="7" t="n"/>
      <c r="BD171" s="14">
        <f>IF(OR(AP171="",E171=""),"",AP171-E171)</f>
        <v/>
      </c>
      <c r="BE171" s="11">
        <f>IF(OR(P171="",W171="",X171=""),"",(X171-W171)*P171)</f>
        <v/>
      </c>
      <c r="BF171" s="12">
        <f>IF(OR(AP171="",AO171=""),"",IF(AP171&lt;=AO171,"Sim","Não"))</f>
        <v/>
      </c>
    </row>
    <row r="172" ht="18" customHeight="1">
      <c r="A172" s="7" t="n"/>
      <c r="B172" s="7" t="n"/>
      <c r="C172" s="7" t="n"/>
      <c r="D172" s="7" t="n"/>
      <c r="E172" s="8" t="n"/>
      <c r="F172" s="8" t="n"/>
      <c r="G172" s="7" t="n"/>
      <c r="H172" s="7" t="n"/>
      <c r="I172" s="7" t="n"/>
      <c r="J172" s="7" t="n"/>
      <c r="K172" s="7" t="n"/>
      <c r="L172" s="7" t="n"/>
      <c r="M172" s="7" t="n"/>
      <c r="N172" s="7" t="n"/>
      <c r="O172" s="7" t="n"/>
      <c r="P172" s="7" t="n"/>
      <c r="Q172" s="7" t="n"/>
      <c r="R172" s="7" t="n"/>
      <c r="S172" s="7" t="n"/>
      <c r="T172" s="7" t="n"/>
      <c r="U172" s="7" t="n"/>
      <c r="V172" s="7" t="n"/>
      <c r="W172" s="9" t="n"/>
      <c r="X172" s="9" t="n"/>
      <c r="Y172" s="10">
        <f>IF(OR(W172="",X172="",X172=0),"",W172/X172-1)</f>
        <v/>
      </c>
      <c r="Z172" s="7" t="n"/>
      <c r="AA172" s="7" t="n"/>
      <c r="AB172" s="9" t="n"/>
      <c r="AC172" s="11">
        <f>IF(OR(P172="",W172=""),"",P172*W172+N(AB172))</f>
        <v/>
      </c>
      <c r="AD172" s="12">
        <f>IF(AC172="","",LOOKUP(AC172,Alçadas!$A$6:$A$9,Alçadas!$C$6:$C$9))</f>
        <v/>
      </c>
      <c r="AE172" s="7" t="n"/>
      <c r="AF172" s="8" t="n"/>
      <c r="AG172" s="7" t="n"/>
      <c r="AH172" s="9" t="n"/>
      <c r="AI172" s="11">
        <f>IF(OR(AC172="",AH172=""),"",AH172-AC172)</f>
        <v/>
      </c>
      <c r="AJ172" s="7" t="n"/>
      <c r="AK172" s="7" t="n"/>
      <c r="AL172" s="8" t="n"/>
      <c r="AM172" s="7" t="n"/>
      <c r="AN172" s="8" t="n"/>
      <c r="AO172" s="13">
        <f>IF(OR(AN172="",AA172=""),"",AN172+AA172)</f>
        <v/>
      </c>
      <c r="AP172" s="8" t="n"/>
      <c r="AQ172" s="7" t="n"/>
      <c r="AR172" s="7" t="n"/>
      <c r="AS172" s="14">
        <f>IF(OR(AQ172="",P172=""),"",AQ172-P172)</f>
        <v/>
      </c>
      <c r="AT172" s="7" t="n"/>
      <c r="AU172" s="7" t="n"/>
      <c r="AV172" s="9" t="n"/>
      <c r="AW172" s="11">
        <f>IF(OR(AV172="",AC172=""),"",AV172-AC172)</f>
        <v/>
      </c>
      <c r="AX172" s="8" t="n"/>
      <c r="AY172" s="7" t="n"/>
      <c r="AZ172" s="8" t="n"/>
      <c r="BA172" s="7" t="n"/>
      <c r="BB172" s="7" t="n"/>
      <c r="BC172" s="7" t="n"/>
      <c r="BD172" s="14">
        <f>IF(OR(AP172="",E172=""),"",AP172-E172)</f>
        <v/>
      </c>
      <c r="BE172" s="11">
        <f>IF(OR(P172="",W172="",X172=""),"",(X172-W172)*P172)</f>
        <v/>
      </c>
      <c r="BF172" s="12">
        <f>IF(OR(AP172="",AO172=""),"",IF(AP172&lt;=AO172,"Sim","Não"))</f>
        <v/>
      </c>
    </row>
    <row r="173" ht="18" customHeight="1">
      <c r="A173" s="7" t="n"/>
      <c r="B173" s="7" t="n"/>
      <c r="C173" s="7" t="n"/>
      <c r="D173" s="7" t="n"/>
      <c r="E173" s="8" t="n"/>
      <c r="F173" s="8" t="n"/>
      <c r="G173" s="7" t="n"/>
      <c r="H173" s="7" t="n"/>
      <c r="I173" s="7" t="n"/>
      <c r="J173" s="7" t="n"/>
      <c r="K173" s="7" t="n"/>
      <c r="L173" s="7" t="n"/>
      <c r="M173" s="7" t="n"/>
      <c r="N173" s="7" t="n"/>
      <c r="O173" s="7" t="n"/>
      <c r="P173" s="7" t="n"/>
      <c r="Q173" s="7" t="n"/>
      <c r="R173" s="7" t="n"/>
      <c r="S173" s="7" t="n"/>
      <c r="T173" s="7" t="n"/>
      <c r="U173" s="7" t="n"/>
      <c r="V173" s="7" t="n"/>
      <c r="W173" s="9" t="n"/>
      <c r="X173" s="9" t="n"/>
      <c r="Y173" s="10">
        <f>IF(OR(W173="",X173="",X173=0),"",W173/X173-1)</f>
        <v/>
      </c>
      <c r="Z173" s="7" t="n"/>
      <c r="AA173" s="7" t="n"/>
      <c r="AB173" s="9" t="n"/>
      <c r="AC173" s="11">
        <f>IF(OR(P173="",W173=""),"",P173*W173+N(AB173))</f>
        <v/>
      </c>
      <c r="AD173" s="12">
        <f>IF(AC173="","",LOOKUP(AC173,Alçadas!$A$6:$A$9,Alçadas!$C$6:$C$9))</f>
        <v/>
      </c>
      <c r="AE173" s="7" t="n"/>
      <c r="AF173" s="8" t="n"/>
      <c r="AG173" s="7" t="n"/>
      <c r="AH173" s="9" t="n"/>
      <c r="AI173" s="11">
        <f>IF(OR(AC173="",AH173=""),"",AH173-AC173)</f>
        <v/>
      </c>
      <c r="AJ173" s="7" t="n"/>
      <c r="AK173" s="7" t="n"/>
      <c r="AL173" s="8" t="n"/>
      <c r="AM173" s="7" t="n"/>
      <c r="AN173" s="8" t="n"/>
      <c r="AO173" s="13">
        <f>IF(OR(AN173="",AA173=""),"",AN173+AA173)</f>
        <v/>
      </c>
      <c r="AP173" s="8" t="n"/>
      <c r="AQ173" s="7" t="n"/>
      <c r="AR173" s="7" t="n"/>
      <c r="AS173" s="14">
        <f>IF(OR(AQ173="",P173=""),"",AQ173-P173)</f>
        <v/>
      </c>
      <c r="AT173" s="7" t="n"/>
      <c r="AU173" s="7" t="n"/>
      <c r="AV173" s="9" t="n"/>
      <c r="AW173" s="11">
        <f>IF(OR(AV173="",AC173=""),"",AV173-AC173)</f>
        <v/>
      </c>
      <c r="AX173" s="8" t="n"/>
      <c r="AY173" s="7" t="n"/>
      <c r="AZ173" s="8" t="n"/>
      <c r="BA173" s="7" t="n"/>
      <c r="BB173" s="7" t="n"/>
      <c r="BC173" s="7" t="n"/>
      <c r="BD173" s="14">
        <f>IF(OR(AP173="",E173=""),"",AP173-E173)</f>
        <v/>
      </c>
      <c r="BE173" s="11">
        <f>IF(OR(P173="",W173="",X173=""),"",(X173-W173)*P173)</f>
        <v/>
      </c>
      <c r="BF173" s="12">
        <f>IF(OR(AP173="",AO173=""),"",IF(AP173&lt;=AO173,"Sim","Não"))</f>
        <v/>
      </c>
    </row>
    <row r="174" ht="18" customHeight="1">
      <c r="A174" s="7" t="n"/>
      <c r="B174" s="7" t="n"/>
      <c r="C174" s="7" t="n"/>
      <c r="D174" s="7" t="n"/>
      <c r="E174" s="8" t="n"/>
      <c r="F174" s="8" t="n"/>
      <c r="G174" s="7" t="n"/>
      <c r="H174" s="7" t="n"/>
      <c r="I174" s="7" t="n"/>
      <c r="J174" s="7" t="n"/>
      <c r="K174" s="7" t="n"/>
      <c r="L174" s="7" t="n"/>
      <c r="M174" s="7" t="n"/>
      <c r="N174" s="7" t="n"/>
      <c r="O174" s="7" t="n"/>
      <c r="P174" s="7" t="n"/>
      <c r="Q174" s="7" t="n"/>
      <c r="R174" s="7" t="n"/>
      <c r="S174" s="7" t="n"/>
      <c r="T174" s="7" t="n"/>
      <c r="U174" s="7" t="n"/>
      <c r="V174" s="7" t="n"/>
      <c r="W174" s="9" t="n"/>
      <c r="X174" s="9" t="n"/>
      <c r="Y174" s="10">
        <f>IF(OR(W174="",X174="",X174=0),"",W174/X174-1)</f>
        <v/>
      </c>
      <c r="Z174" s="7" t="n"/>
      <c r="AA174" s="7" t="n"/>
      <c r="AB174" s="9" t="n"/>
      <c r="AC174" s="11">
        <f>IF(OR(P174="",W174=""),"",P174*W174+N(AB174))</f>
        <v/>
      </c>
      <c r="AD174" s="12">
        <f>IF(AC174="","",LOOKUP(AC174,Alçadas!$A$6:$A$9,Alçadas!$C$6:$C$9))</f>
        <v/>
      </c>
      <c r="AE174" s="7" t="n"/>
      <c r="AF174" s="8" t="n"/>
      <c r="AG174" s="7" t="n"/>
      <c r="AH174" s="9" t="n"/>
      <c r="AI174" s="11">
        <f>IF(OR(AC174="",AH174=""),"",AH174-AC174)</f>
        <v/>
      </c>
      <c r="AJ174" s="7" t="n"/>
      <c r="AK174" s="7" t="n"/>
      <c r="AL174" s="8" t="n"/>
      <c r="AM174" s="7" t="n"/>
      <c r="AN174" s="8" t="n"/>
      <c r="AO174" s="13">
        <f>IF(OR(AN174="",AA174=""),"",AN174+AA174)</f>
        <v/>
      </c>
      <c r="AP174" s="8" t="n"/>
      <c r="AQ174" s="7" t="n"/>
      <c r="AR174" s="7" t="n"/>
      <c r="AS174" s="14">
        <f>IF(OR(AQ174="",P174=""),"",AQ174-P174)</f>
        <v/>
      </c>
      <c r="AT174" s="7" t="n"/>
      <c r="AU174" s="7" t="n"/>
      <c r="AV174" s="9" t="n"/>
      <c r="AW174" s="11">
        <f>IF(OR(AV174="",AC174=""),"",AV174-AC174)</f>
        <v/>
      </c>
      <c r="AX174" s="8" t="n"/>
      <c r="AY174" s="7" t="n"/>
      <c r="AZ174" s="8" t="n"/>
      <c r="BA174" s="7" t="n"/>
      <c r="BB174" s="7" t="n"/>
      <c r="BC174" s="7" t="n"/>
      <c r="BD174" s="14">
        <f>IF(OR(AP174="",E174=""),"",AP174-E174)</f>
        <v/>
      </c>
      <c r="BE174" s="11">
        <f>IF(OR(P174="",W174="",X174=""),"",(X174-W174)*P174)</f>
        <v/>
      </c>
      <c r="BF174" s="12">
        <f>IF(OR(AP174="",AO174=""),"",IF(AP174&lt;=AO174,"Sim","Não"))</f>
        <v/>
      </c>
    </row>
    <row r="175" ht="18" customHeight="1">
      <c r="A175" s="7" t="n"/>
      <c r="B175" s="7" t="n"/>
      <c r="C175" s="7" t="n"/>
      <c r="D175" s="7" t="n"/>
      <c r="E175" s="8" t="n"/>
      <c r="F175" s="8" t="n"/>
      <c r="G175" s="7" t="n"/>
      <c r="H175" s="7" t="n"/>
      <c r="I175" s="7" t="n"/>
      <c r="J175" s="7" t="n"/>
      <c r="K175" s="7" t="n"/>
      <c r="L175" s="7" t="n"/>
      <c r="M175" s="7" t="n"/>
      <c r="N175" s="7" t="n"/>
      <c r="O175" s="7" t="n"/>
      <c r="P175" s="7" t="n"/>
      <c r="Q175" s="7" t="n"/>
      <c r="R175" s="7" t="n"/>
      <c r="S175" s="7" t="n"/>
      <c r="T175" s="7" t="n"/>
      <c r="U175" s="7" t="n"/>
      <c r="V175" s="7" t="n"/>
      <c r="W175" s="9" t="n"/>
      <c r="X175" s="9" t="n"/>
      <c r="Y175" s="10">
        <f>IF(OR(W175="",X175="",X175=0),"",W175/X175-1)</f>
        <v/>
      </c>
      <c r="Z175" s="7" t="n"/>
      <c r="AA175" s="7" t="n"/>
      <c r="AB175" s="9" t="n"/>
      <c r="AC175" s="11">
        <f>IF(OR(P175="",W175=""),"",P175*W175+N(AB175))</f>
        <v/>
      </c>
      <c r="AD175" s="12">
        <f>IF(AC175="","",LOOKUP(AC175,Alçadas!$A$6:$A$9,Alçadas!$C$6:$C$9))</f>
        <v/>
      </c>
      <c r="AE175" s="7" t="n"/>
      <c r="AF175" s="8" t="n"/>
      <c r="AG175" s="7" t="n"/>
      <c r="AH175" s="9" t="n"/>
      <c r="AI175" s="11">
        <f>IF(OR(AC175="",AH175=""),"",AH175-AC175)</f>
        <v/>
      </c>
      <c r="AJ175" s="7" t="n"/>
      <c r="AK175" s="7" t="n"/>
      <c r="AL175" s="8" t="n"/>
      <c r="AM175" s="7" t="n"/>
      <c r="AN175" s="8" t="n"/>
      <c r="AO175" s="13">
        <f>IF(OR(AN175="",AA175=""),"",AN175+AA175)</f>
        <v/>
      </c>
      <c r="AP175" s="8" t="n"/>
      <c r="AQ175" s="7" t="n"/>
      <c r="AR175" s="7" t="n"/>
      <c r="AS175" s="14">
        <f>IF(OR(AQ175="",P175=""),"",AQ175-P175)</f>
        <v/>
      </c>
      <c r="AT175" s="7" t="n"/>
      <c r="AU175" s="7" t="n"/>
      <c r="AV175" s="9" t="n"/>
      <c r="AW175" s="11">
        <f>IF(OR(AV175="",AC175=""),"",AV175-AC175)</f>
        <v/>
      </c>
      <c r="AX175" s="8" t="n"/>
      <c r="AY175" s="7" t="n"/>
      <c r="AZ175" s="8" t="n"/>
      <c r="BA175" s="7" t="n"/>
      <c r="BB175" s="7" t="n"/>
      <c r="BC175" s="7" t="n"/>
      <c r="BD175" s="14">
        <f>IF(OR(AP175="",E175=""),"",AP175-E175)</f>
        <v/>
      </c>
      <c r="BE175" s="11">
        <f>IF(OR(P175="",W175="",X175=""),"",(X175-W175)*P175)</f>
        <v/>
      </c>
      <c r="BF175" s="12">
        <f>IF(OR(AP175="",AO175=""),"",IF(AP175&lt;=AO175,"Sim","Não"))</f>
        <v/>
      </c>
    </row>
    <row r="176" ht="18" customHeight="1">
      <c r="A176" s="7" t="n"/>
      <c r="B176" s="7" t="n"/>
      <c r="C176" s="7" t="n"/>
      <c r="D176" s="7" t="n"/>
      <c r="E176" s="8" t="n"/>
      <c r="F176" s="8" t="n"/>
      <c r="G176" s="7" t="n"/>
      <c r="H176" s="7" t="n"/>
      <c r="I176" s="7" t="n"/>
      <c r="J176" s="7" t="n"/>
      <c r="K176" s="7" t="n"/>
      <c r="L176" s="7" t="n"/>
      <c r="M176" s="7" t="n"/>
      <c r="N176" s="7" t="n"/>
      <c r="O176" s="7" t="n"/>
      <c r="P176" s="7" t="n"/>
      <c r="Q176" s="7" t="n"/>
      <c r="R176" s="7" t="n"/>
      <c r="S176" s="7" t="n"/>
      <c r="T176" s="7" t="n"/>
      <c r="U176" s="7" t="n"/>
      <c r="V176" s="7" t="n"/>
      <c r="W176" s="9" t="n"/>
      <c r="X176" s="9" t="n"/>
      <c r="Y176" s="10">
        <f>IF(OR(W176="",X176="",X176=0),"",W176/X176-1)</f>
        <v/>
      </c>
      <c r="Z176" s="7" t="n"/>
      <c r="AA176" s="7" t="n"/>
      <c r="AB176" s="9" t="n"/>
      <c r="AC176" s="11">
        <f>IF(OR(P176="",W176=""),"",P176*W176+N(AB176))</f>
        <v/>
      </c>
      <c r="AD176" s="12">
        <f>IF(AC176="","",LOOKUP(AC176,Alçadas!$A$6:$A$9,Alçadas!$C$6:$C$9))</f>
        <v/>
      </c>
      <c r="AE176" s="7" t="n"/>
      <c r="AF176" s="8" t="n"/>
      <c r="AG176" s="7" t="n"/>
      <c r="AH176" s="9" t="n"/>
      <c r="AI176" s="11">
        <f>IF(OR(AC176="",AH176=""),"",AH176-AC176)</f>
        <v/>
      </c>
      <c r="AJ176" s="7" t="n"/>
      <c r="AK176" s="7" t="n"/>
      <c r="AL176" s="8" t="n"/>
      <c r="AM176" s="7" t="n"/>
      <c r="AN176" s="8" t="n"/>
      <c r="AO176" s="13">
        <f>IF(OR(AN176="",AA176=""),"",AN176+AA176)</f>
        <v/>
      </c>
      <c r="AP176" s="8" t="n"/>
      <c r="AQ176" s="7" t="n"/>
      <c r="AR176" s="7" t="n"/>
      <c r="AS176" s="14">
        <f>IF(OR(AQ176="",P176=""),"",AQ176-P176)</f>
        <v/>
      </c>
      <c r="AT176" s="7" t="n"/>
      <c r="AU176" s="7" t="n"/>
      <c r="AV176" s="9" t="n"/>
      <c r="AW176" s="11">
        <f>IF(OR(AV176="",AC176=""),"",AV176-AC176)</f>
        <v/>
      </c>
      <c r="AX176" s="8" t="n"/>
      <c r="AY176" s="7" t="n"/>
      <c r="AZ176" s="8" t="n"/>
      <c r="BA176" s="7" t="n"/>
      <c r="BB176" s="7" t="n"/>
      <c r="BC176" s="7" t="n"/>
      <c r="BD176" s="14">
        <f>IF(OR(AP176="",E176=""),"",AP176-E176)</f>
        <v/>
      </c>
      <c r="BE176" s="11">
        <f>IF(OR(P176="",W176="",X176=""),"",(X176-W176)*P176)</f>
        <v/>
      </c>
      <c r="BF176" s="12">
        <f>IF(OR(AP176="",AO176=""),"",IF(AP176&lt;=AO176,"Sim","Não"))</f>
        <v/>
      </c>
    </row>
    <row r="177" ht="18" customHeight="1">
      <c r="A177" s="7" t="n"/>
      <c r="B177" s="7" t="n"/>
      <c r="C177" s="7" t="n"/>
      <c r="D177" s="7" t="n"/>
      <c r="E177" s="8" t="n"/>
      <c r="F177" s="8" t="n"/>
      <c r="G177" s="7" t="n"/>
      <c r="H177" s="7" t="n"/>
      <c r="I177" s="7" t="n"/>
      <c r="J177" s="7" t="n"/>
      <c r="K177" s="7" t="n"/>
      <c r="L177" s="7" t="n"/>
      <c r="M177" s="7" t="n"/>
      <c r="N177" s="7" t="n"/>
      <c r="O177" s="7" t="n"/>
      <c r="P177" s="7" t="n"/>
      <c r="Q177" s="7" t="n"/>
      <c r="R177" s="7" t="n"/>
      <c r="S177" s="7" t="n"/>
      <c r="T177" s="7" t="n"/>
      <c r="U177" s="7" t="n"/>
      <c r="V177" s="7" t="n"/>
      <c r="W177" s="9" t="n"/>
      <c r="X177" s="9" t="n"/>
      <c r="Y177" s="10">
        <f>IF(OR(W177="",X177="",X177=0),"",W177/X177-1)</f>
        <v/>
      </c>
      <c r="Z177" s="7" t="n"/>
      <c r="AA177" s="7" t="n"/>
      <c r="AB177" s="9" t="n"/>
      <c r="AC177" s="11">
        <f>IF(OR(P177="",W177=""),"",P177*W177+N(AB177))</f>
        <v/>
      </c>
      <c r="AD177" s="12">
        <f>IF(AC177="","",LOOKUP(AC177,Alçadas!$A$6:$A$9,Alçadas!$C$6:$C$9))</f>
        <v/>
      </c>
      <c r="AE177" s="7" t="n"/>
      <c r="AF177" s="8" t="n"/>
      <c r="AG177" s="7" t="n"/>
      <c r="AH177" s="9" t="n"/>
      <c r="AI177" s="11">
        <f>IF(OR(AC177="",AH177=""),"",AH177-AC177)</f>
        <v/>
      </c>
      <c r="AJ177" s="7" t="n"/>
      <c r="AK177" s="7" t="n"/>
      <c r="AL177" s="8" t="n"/>
      <c r="AM177" s="7" t="n"/>
      <c r="AN177" s="8" t="n"/>
      <c r="AO177" s="13">
        <f>IF(OR(AN177="",AA177=""),"",AN177+AA177)</f>
        <v/>
      </c>
      <c r="AP177" s="8" t="n"/>
      <c r="AQ177" s="7" t="n"/>
      <c r="AR177" s="7" t="n"/>
      <c r="AS177" s="14">
        <f>IF(OR(AQ177="",P177=""),"",AQ177-P177)</f>
        <v/>
      </c>
      <c r="AT177" s="7" t="n"/>
      <c r="AU177" s="7" t="n"/>
      <c r="AV177" s="9" t="n"/>
      <c r="AW177" s="11">
        <f>IF(OR(AV177="",AC177=""),"",AV177-AC177)</f>
        <v/>
      </c>
      <c r="AX177" s="8" t="n"/>
      <c r="AY177" s="7" t="n"/>
      <c r="AZ177" s="8" t="n"/>
      <c r="BA177" s="7" t="n"/>
      <c r="BB177" s="7" t="n"/>
      <c r="BC177" s="7" t="n"/>
      <c r="BD177" s="14">
        <f>IF(OR(AP177="",E177=""),"",AP177-E177)</f>
        <v/>
      </c>
      <c r="BE177" s="11">
        <f>IF(OR(P177="",W177="",X177=""),"",(X177-W177)*P177)</f>
        <v/>
      </c>
      <c r="BF177" s="12">
        <f>IF(OR(AP177="",AO177=""),"",IF(AP177&lt;=AO177,"Sim","Não"))</f>
        <v/>
      </c>
    </row>
    <row r="178" ht="18" customHeight="1">
      <c r="A178" s="7" t="n"/>
      <c r="B178" s="7" t="n"/>
      <c r="C178" s="7" t="n"/>
      <c r="D178" s="7" t="n"/>
      <c r="E178" s="8" t="n"/>
      <c r="F178" s="8" t="n"/>
      <c r="G178" s="7" t="n"/>
      <c r="H178" s="7" t="n"/>
      <c r="I178" s="7" t="n"/>
      <c r="J178" s="7" t="n"/>
      <c r="K178" s="7" t="n"/>
      <c r="L178" s="7" t="n"/>
      <c r="M178" s="7" t="n"/>
      <c r="N178" s="7" t="n"/>
      <c r="O178" s="7" t="n"/>
      <c r="P178" s="7" t="n"/>
      <c r="Q178" s="7" t="n"/>
      <c r="R178" s="7" t="n"/>
      <c r="S178" s="7" t="n"/>
      <c r="T178" s="7" t="n"/>
      <c r="U178" s="7" t="n"/>
      <c r="V178" s="7" t="n"/>
      <c r="W178" s="9" t="n"/>
      <c r="X178" s="9" t="n"/>
      <c r="Y178" s="10">
        <f>IF(OR(W178="",X178="",X178=0),"",W178/X178-1)</f>
        <v/>
      </c>
      <c r="Z178" s="7" t="n"/>
      <c r="AA178" s="7" t="n"/>
      <c r="AB178" s="9" t="n"/>
      <c r="AC178" s="11">
        <f>IF(OR(P178="",W178=""),"",P178*W178+N(AB178))</f>
        <v/>
      </c>
      <c r="AD178" s="12">
        <f>IF(AC178="","",LOOKUP(AC178,Alçadas!$A$6:$A$9,Alçadas!$C$6:$C$9))</f>
        <v/>
      </c>
      <c r="AE178" s="7" t="n"/>
      <c r="AF178" s="8" t="n"/>
      <c r="AG178" s="7" t="n"/>
      <c r="AH178" s="9" t="n"/>
      <c r="AI178" s="11">
        <f>IF(OR(AC178="",AH178=""),"",AH178-AC178)</f>
        <v/>
      </c>
      <c r="AJ178" s="7" t="n"/>
      <c r="AK178" s="7" t="n"/>
      <c r="AL178" s="8" t="n"/>
      <c r="AM178" s="7" t="n"/>
      <c r="AN178" s="8" t="n"/>
      <c r="AO178" s="13">
        <f>IF(OR(AN178="",AA178=""),"",AN178+AA178)</f>
        <v/>
      </c>
      <c r="AP178" s="8" t="n"/>
      <c r="AQ178" s="7" t="n"/>
      <c r="AR178" s="7" t="n"/>
      <c r="AS178" s="14">
        <f>IF(OR(AQ178="",P178=""),"",AQ178-P178)</f>
        <v/>
      </c>
      <c r="AT178" s="7" t="n"/>
      <c r="AU178" s="7" t="n"/>
      <c r="AV178" s="9" t="n"/>
      <c r="AW178" s="11">
        <f>IF(OR(AV178="",AC178=""),"",AV178-AC178)</f>
        <v/>
      </c>
      <c r="AX178" s="8" t="n"/>
      <c r="AY178" s="7" t="n"/>
      <c r="AZ178" s="8" t="n"/>
      <c r="BA178" s="7" t="n"/>
      <c r="BB178" s="7" t="n"/>
      <c r="BC178" s="7" t="n"/>
      <c r="BD178" s="14">
        <f>IF(OR(AP178="",E178=""),"",AP178-E178)</f>
        <v/>
      </c>
      <c r="BE178" s="11">
        <f>IF(OR(P178="",W178="",X178=""),"",(X178-W178)*P178)</f>
        <v/>
      </c>
      <c r="BF178" s="12">
        <f>IF(OR(AP178="",AO178=""),"",IF(AP178&lt;=AO178,"Sim","Não"))</f>
        <v/>
      </c>
    </row>
    <row r="179" ht="18" customHeight="1">
      <c r="A179" s="7" t="n"/>
      <c r="B179" s="7" t="n"/>
      <c r="C179" s="7" t="n"/>
      <c r="D179" s="7" t="n"/>
      <c r="E179" s="8" t="n"/>
      <c r="F179" s="8" t="n"/>
      <c r="G179" s="7" t="n"/>
      <c r="H179" s="7" t="n"/>
      <c r="I179" s="7" t="n"/>
      <c r="J179" s="7" t="n"/>
      <c r="K179" s="7" t="n"/>
      <c r="L179" s="7" t="n"/>
      <c r="M179" s="7" t="n"/>
      <c r="N179" s="7" t="n"/>
      <c r="O179" s="7" t="n"/>
      <c r="P179" s="7" t="n"/>
      <c r="Q179" s="7" t="n"/>
      <c r="R179" s="7" t="n"/>
      <c r="S179" s="7" t="n"/>
      <c r="T179" s="7" t="n"/>
      <c r="U179" s="7" t="n"/>
      <c r="V179" s="7" t="n"/>
      <c r="W179" s="9" t="n"/>
      <c r="X179" s="9" t="n"/>
      <c r="Y179" s="10">
        <f>IF(OR(W179="",X179="",X179=0),"",W179/X179-1)</f>
        <v/>
      </c>
      <c r="Z179" s="7" t="n"/>
      <c r="AA179" s="7" t="n"/>
      <c r="AB179" s="9" t="n"/>
      <c r="AC179" s="11">
        <f>IF(OR(P179="",W179=""),"",P179*W179+N(AB179))</f>
        <v/>
      </c>
      <c r="AD179" s="12">
        <f>IF(AC179="","",LOOKUP(AC179,Alçadas!$A$6:$A$9,Alçadas!$C$6:$C$9))</f>
        <v/>
      </c>
      <c r="AE179" s="7" t="n"/>
      <c r="AF179" s="8" t="n"/>
      <c r="AG179" s="7" t="n"/>
      <c r="AH179" s="9" t="n"/>
      <c r="AI179" s="11">
        <f>IF(OR(AC179="",AH179=""),"",AH179-AC179)</f>
        <v/>
      </c>
      <c r="AJ179" s="7" t="n"/>
      <c r="AK179" s="7" t="n"/>
      <c r="AL179" s="8" t="n"/>
      <c r="AM179" s="7" t="n"/>
      <c r="AN179" s="8" t="n"/>
      <c r="AO179" s="13">
        <f>IF(OR(AN179="",AA179=""),"",AN179+AA179)</f>
        <v/>
      </c>
      <c r="AP179" s="8" t="n"/>
      <c r="AQ179" s="7" t="n"/>
      <c r="AR179" s="7" t="n"/>
      <c r="AS179" s="14">
        <f>IF(OR(AQ179="",P179=""),"",AQ179-P179)</f>
        <v/>
      </c>
      <c r="AT179" s="7" t="n"/>
      <c r="AU179" s="7" t="n"/>
      <c r="AV179" s="9" t="n"/>
      <c r="AW179" s="11">
        <f>IF(OR(AV179="",AC179=""),"",AV179-AC179)</f>
        <v/>
      </c>
      <c r="AX179" s="8" t="n"/>
      <c r="AY179" s="7" t="n"/>
      <c r="AZ179" s="8" t="n"/>
      <c r="BA179" s="7" t="n"/>
      <c r="BB179" s="7" t="n"/>
      <c r="BC179" s="7" t="n"/>
      <c r="BD179" s="14">
        <f>IF(OR(AP179="",E179=""),"",AP179-E179)</f>
        <v/>
      </c>
      <c r="BE179" s="11">
        <f>IF(OR(P179="",W179="",X179=""),"",(X179-W179)*P179)</f>
        <v/>
      </c>
      <c r="BF179" s="12">
        <f>IF(OR(AP179="",AO179=""),"",IF(AP179&lt;=AO179,"Sim","Não"))</f>
        <v/>
      </c>
    </row>
    <row r="180" ht="18" customHeight="1">
      <c r="A180" s="7" t="n"/>
      <c r="B180" s="7" t="n"/>
      <c r="C180" s="7" t="n"/>
      <c r="D180" s="7" t="n"/>
      <c r="E180" s="8" t="n"/>
      <c r="F180" s="8" t="n"/>
      <c r="G180" s="7" t="n"/>
      <c r="H180" s="7" t="n"/>
      <c r="I180" s="7" t="n"/>
      <c r="J180" s="7" t="n"/>
      <c r="K180" s="7" t="n"/>
      <c r="L180" s="7" t="n"/>
      <c r="M180" s="7" t="n"/>
      <c r="N180" s="7" t="n"/>
      <c r="O180" s="7" t="n"/>
      <c r="P180" s="7" t="n"/>
      <c r="Q180" s="7" t="n"/>
      <c r="R180" s="7" t="n"/>
      <c r="S180" s="7" t="n"/>
      <c r="T180" s="7" t="n"/>
      <c r="U180" s="7" t="n"/>
      <c r="V180" s="7" t="n"/>
      <c r="W180" s="9" t="n"/>
      <c r="X180" s="9" t="n"/>
      <c r="Y180" s="10">
        <f>IF(OR(W180="",X180="",X180=0),"",W180/X180-1)</f>
        <v/>
      </c>
      <c r="Z180" s="7" t="n"/>
      <c r="AA180" s="7" t="n"/>
      <c r="AB180" s="9" t="n"/>
      <c r="AC180" s="11">
        <f>IF(OR(P180="",W180=""),"",P180*W180+N(AB180))</f>
        <v/>
      </c>
      <c r="AD180" s="12">
        <f>IF(AC180="","",LOOKUP(AC180,Alçadas!$A$6:$A$9,Alçadas!$C$6:$C$9))</f>
        <v/>
      </c>
      <c r="AE180" s="7" t="n"/>
      <c r="AF180" s="8" t="n"/>
      <c r="AG180" s="7" t="n"/>
      <c r="AH180" s="9" t="n"/>
      <c r="AI180" s="11">
        <f>IF(OR(AC180="",AH180=""),"",AH180-AC180)</f>
        <v/>
      </c>
      <c r="AJ180" s="7" t="n"/>
      <c r="AK180" s="7" t="n"/>
      <c r="AL180" s="8" t="n"/>
      <c r="AM180" s="7" t="n"/>
      <c r="AN180" s="8" t="n"/>
      <c r="AO180" s="13">
        <f>IF(OR(AN180="",AA180=""),"",AN180+AA180)</f>
        <v/>
      </c>
      <c r="AP180" s="8" t="n"/>
      <c r="AQ180" s="7" t="n"/>
      <c r="AR180" s="7" t="n"/>
      <c r="AS180" s="14">
        <f>IF(OR(AQ180="",P180=""),"",AQ180-P180)</f>
        <v/>
      </c>
      <c r="AT180" s="7" t="n"/>
      <c r="AU180" s="7" t="n"/>
      <c r="AV180" s="9" t="n"/>
      <c r="AW180" s="11">
        <f>IF(OR(AV180="",AC180=""),"",AV180-AC180)</f>
        <v/>
      </c>
      <c r="AX180" s="8" t="n"/>
      <c r="AY180" s="7" t="n"/>
      <c r="AZ180" s="8" t="n"/>
      <c r="BA180" s="7" t="n"/>
      <c r="BB180" s="7" t="n"/>
      <c r="BC180" s="7" t="n"/>
      <c r="BD180" s="14">
        <f>IF(OR(AP180="",E180=""),"",AP180-E180)</f>
        <v/>
      </c>
      <c r="BE180" s="11">
        <f>IF(OR(P180="",W180="",X180=""),"",(X180-W180)*P180)</f>
        <v/>
      </c>
      <c r="BF180" s="12">
        <f>IF(OR(AP180="",AO180=""),"",IF(AP180&lt;=AO180,"Sim","Não"))</f>
        <v/>
      </c>
    </row>
    <row r="181" ht="18" customHeight="1">
      <c r="A181" s="7" t="n"/>
      <c r="B181" s="7" t="n"/>
      <c r="C181" s="7" t="n"/>
      <c r="D181" s="7" t="n"/>
      <c r="E181" s="8" t="n"/>
      <c r="F181" s="8" t="n"/>
      <c r="G181" s="7" t="n"/>
      <c r="H181" s="7" t="n"/>
      <c r="I181" s="7" t="n"/>
      <c r="J181" s="7" t="n"/>
      <c r="K181" s="7" t="n"/>
      <c r="L181" s="7" t="n"/>
      <c r="M181" s="7" t="n"/>
      <c r="N181" s="7" t="n"/>
      <c r="O181" s="7" t="n"/>
      <c r="P181" s="7" t="n"/>
      <c r="Q181" s="7" t="n"/>
      <c r="R181" s="7" t="n"/>
      <c r="S181" s="7" t="n"/>
      <c r="T181" s="7" t="n"/>
      <c r="U181" s="7" t="n"/>
      <c r="V181" s="7" t="n"/>
      <c r="W181" s="9" t="n"/>
      <c r="X181" s="9" t="n"/>
      <c r="Y181" s="10">
        <f>IF(OR(W181="",X181="",X181=0),"",W181/X181-1)</f>
        <v/>
      </c>
      <c r="Z181" s="7" t="n"/>
      <c r="AA181" s="7" t="n"/>
      <c r="AB181" s="9" t="n"/>
      <c r="AC181" s="11">
        <f>IF(OR(P181="",W181=""),"",P181*W181+N(AB181))</f>
        <v/>
      </c>
      <c r="AD181" s="12">
        <f>IF(AC181="","",LOOKUP(AC181,Alçadas!$A$6:$A$9,Alçadas!$C$6:$C$9))</f>
        <v/>
      </c>
      <c r="AE181" s="7" t="n"/>
      <c r="AF181" s="8" t="n"/>
      <c r="AG181" s="7" t="n"/>
      <c r="AH181" s="9" t="n"/>
      <c r="AI181" s="11">
        <f>IF(OR(AC181="",AH181=""),"",AH181-AC181)</f>
        <v/>
      </c>
      <c r="AJ181" s="7" t="n"/>
      <c r="AK181" s="7" t="n"/>
      <c r="AL181" s="8" t="n"/>
      <c r="AM181" s="7" t="n"/>
      <c r="AN181" s="8" t="n"/>
      <c r="AO181" s="13">
        <f>IF(OR(AN181="",AA181=""),"",AN181+AA181)</f>
        <v/>
      </c>
      <c r="AP181" s="8" t="n"/>
      <c r="AQ181" s="7" t="n"/>
      <c r="AR181" s="7" t="n"/>
      <c r="AS181" s="14">
        <f>IF(OR(AQ181="",P181=""),"",AQ181-P181)</f>
        <v/>
      </c>
      <c r="AT181" s="7" t="n"/>
      <c r="AU181" s="7" t="n"/>
      <c r="AV181" s="9" t="n"/>
      <c r="AW181" s="11">
        <f>IF(OR(AV181="",AC181=""),"",AV181-AC181)</f>
        <v/>
      </c>
      <c r="AX181" s="8" t="n"/>
      <c r="AY181" s="7" t="n"/>
      <c r="AZ181" s="8" t="n"/>
      <c r="BA181" s="7" t="n"/>
      <c r="BB181" s="7" t="n"/>
      <c r="BC181" s="7" t="n"/>
      <c r="BD181" s="14">
        <f>IF(OR(AP181="",E181=""),"",AP181-E181)</f>
        <v/>
      </c>
      <c r="BE181" s="11">
        <f>IF(OR(P181="",W181="",X181=""),"",(X181-W181)*P181)</f>
        <v/>
      </c>
      <c r="BF181" s="12">
        <f>IF(OR(AP181="",AO181=""),"",IF(AP181&lt;=AO181,"Sim","Não"))</f>
        <v/>
      </c>
    </row>
    <row r="182" ht="18" customHeight="1">
      <c r="A182" s="7" t="n"/>
      <c r="B182" s="7" t="n"/>
      <c r="C182" s="7" t="n"/>
      <c r="D182" s="7" t="n"/>
      <c r="E182" s="8" t="n"/>
      <c r="F182" s="8" t="n"/>
      <c r="G182" s="7" t="n"/>
      <c r="H182" s="7" t="n"/>
      <c r="I182" s="7" t="n"/>
      <c r="J182" s="7" t="n"/>
      <c r="K182" s="7" t="n"/>
      <c r="L182" s="7" t="n"/>
      <c r="M182" s="7" t="n"/>
      <c r="N182" s="7" t="n"/>
      <c r="O182" s="7" t="n"/>
      <c r="P182" s="7" t="n"/>
      <c r="Q182" s="7" t="n"/>
      <c r="R182" s="7" t="n"/>
      <c r="S182" s="7" t="n"/>
      <c r="T182" s="7" t="n"/>
      <c r="U182" s="7" t="n"/>
      <c r="V182" s="7" t="n"/>
      <c r="W182" s="9" t="n"/>
      <c r="X182" s="9" t="n"/>
      <c r="Y182" s="10">
        <f>IF(OR(W182="",X182="",X182=0),"",W182/X182-1)</f>
        <v/>
      </c>
      <c r="Z182" s="7" t="n"/>
      <c r="AA182" s="7" t="n"/>
      <c r="AB182" s="9" t="n"/>
      <c r="AC182" s="11">
        <f>IF(OR(P182="",W182=""),"",P182*W182+N(AB182))</f>
        <v/>
      </c>
      <c r="AD182" s="12">
        <f>IF(AC182="","",LOOKUP(AC182,Alçadas!$A$6:$A$9,Alçadas!$C$6:$C$9))</f>
        <v/>
      </c>
      <c r="AE182" s="7" t="n"/>
      <c r="AF182" s="8" t="n"/>
      <c r="AG182" s="7" t="n"/>
      <c r="AH182" s="9" t="n"/>
      <c r="AI182" s="11">
        <f>IF(OR(AC182="",AH182=""),"",AH182-AC182)</f>
        <v/>
      </c>
      <c r="AJ182" s="7" t="n"/>
      <c r="AK182" s="7" t="n"/>
      <c r="AL182" s="8" t="n"/>
      <c r="AM182" s="7" t="n"/>
      <c r="AN182" s="8" t="n"/>
      <c r="AO182" s="13">
        <f>IF(OR(AN182="",AA182=""),"",AN182+AA182)</f>
        <v/>
      </c>
      <c r="AP182" s="8" t="n"/>
      <c r="AQ182" s="7" t="n"/>
      <c r="AR182" s="7" t="n"/>
      <c r="AS182" s="14">
        <f>IF(OR(AQ182="",P182=""),"",AQ182-P182)</f>
        <v/>
      </c>
      <c r="AT182" s="7" t="n"/>
      <c r="AU182" s="7" t="n"/>
      <c r="AV182" s="9" t="n"/>
      <c r="AW182" s="11">
        <f>IF(OR(AV182="",AC182=""),"",AV182-AC182)</f>
        <v/>
      </c>
      <c r="AX182" s="8" t="n"/>
      <c r="AY182" s="7" t="n"/>
      <c r="AZ182" s="8" t="n"/>
      <c r="BA182" s="7" t="n"/>
      <c r="BB182" s="7" t="n"/>
      <c r="BC182" s="7" t="n"/>
      <c r="BD182" s="14">
        <f>IF(OR(AP182="",E182=""),"",AP182-E182)</f>
        <v/>
      </c>
      <c r="BE182" s="11">
        <f>IF(OR(P182="",W182="",X182=""),"",(X182-W182)*P182)</f>
        <v/>
      </c>
      <c r="BF182" s="12">
        <f>IF(OR(AP182="",AO182=""),"",IF(AP182&lt;=AO182,"Sim","Não"))</f>
        <v/>
      </c>
    </row>
    <row r="183" ht="18" customHeight="1">
      <c r="A183" s="7" t="n"/>
      <c r="B183" s="7" t="n"/>
      <c r="C183" s="7" t="n"/>
      <c r="D183" s="7" t="n"/>
      <c r="E183" s="8" t="n"/>
      <c r="F183" s="8" t="n"/>
      <c r="G183" s="7" t="n"/>
      <c r="H183" s="7" t="n"/>
      <c r="I183" s="7" t="n"/>
      <c r="J183" s="7" t="n"/>
      <c r="K183" s="7" t="n"/>
      <c r="L183" s="7" t="n"/>
      <c r="M183" s="7" t="n"/>
      <c r="N183" s="7" t="n"/>
      <c r="O183" s="7" t="n"/>
      <c r="P183" s="7" t="n"/>
      <c r="Q183" s="7" t="n"/>
      <c r="R183" s="7" t="n"/>
      <c r="S183" s="7" t="n"/>
      <c r="T183" s="7" t="n"/>
      <c r="U183" s="7" t="n"/>
      <c r="V183" s="7" t="n"/>
      <c r="W183" s="9" t="n"/>
      <c r="X183" s="9" t="n"/>
      <c r="Y183" s="10">
        <f>IF(OR(W183="",X183="",X183=0),"",W183/X183-1)</f>
        <v/>
      </c>
      <c r="Z183" s="7" t="n"/>
      <c r="AA183" s="7" t="n"/>
      <c r="AB183" s="9" t="n"/>
      <c r="AC183" s="11">
        <f>IF(OR(P183="",W183=""),"",P183*W183+N(AB183))</f>
        <v/>
      </c>
      <c r="AD183" s="12">
        <f>IF(AC183="","",LOOKUP(AC183,Alçadas!$A$6:$A$9,Alçadas!$C$6:$C$9))</f>
        <v/>
      </c>
      <c r="AE183" s="7" t="n"/>
      <c r="AF183" s="8" t="n"/>
      <c r="AG183" s="7" t="n"/>
      <c r="AH183" s="9" t="n"/>
      <c r="AI183" s="11">
        <f>IF(OR(AC183="",AH183=""),"",AH183-AC183)</f>
        <v/>
      </c>
      <c r="AJ183" s="7" t="n"/>
      <c r="AK183" s="7" t="n"/>
      <c r="AL183" s="8" t="n"/>
      <c r="AM183" s="7" t="n"/>
      <c r="AN183" s="8" t="n"/>
      <c r="AO183" s="13">
        <f>IF(OR(AN183="",AA183=""),"",AN183+AA183)</f>
        <v/>
      </c>
      <c r="AP183" s="8" t="n"/>
      <c r="AQ183" s="7" t="n"/>
      <c r="AR183" s="7" t="n"/>
      <c r="AS183" s="14">
        <f>IF(OR(AQ183="",P183=""),"",AQ183-P183)</f>
        <v/>
      </c>
      <c r="AT183" s="7" t="n"/>
      <c r="AU183" s="7" t="n"/>
      <c r="AV183" s="9" t="n"/>
      <c r="AW183" s="11">
        <f>IF(OR(AV183="",AC183=""),"",AV183-AC183)</f>
        <v/>
      </c>
      <c r="AX183" s="8" t="n"/>
      <c r="AY183" s="7" t="n"/>
      <c r="AZ183" s="8" t="n"/>
      <c r="BA183" s="7" t="n"/>
      <c r="BB183" s="7" t="n"/>
      <c r="BC183" s="7" t="n"/>
      <c r="BD183" s="14">
        <f>IF(OR(AP183="",E183=""),"",AP183-E183)</f>
        <v/>
      </c>
      <c r="BE183" s="11">
        <f>IF(OR(P183="",W183="",X183=""),"",(X183-W183)*P183)</f>
        <v/>
      </c>
      <c r="BF183" s="12">
        <f>IF(OR(AP183="",AO183=""),"",IF(AP183&lt;=AO183,"Sim","Não"))</f>
        <v/>
      </c>
    </row>
    <row r="184" ht="18" customHeight="1">
      <c r="A184" s="7" t="n"/>
      <c r="B184" s="7" t="n"/>
      <c r="C184" s="7" t="n"/>
      <c r="D184" s="7" t="n"/>
      <c r="E184" s="8" t="n"/>
      <c r="F184" s="8" t="n"/>
      <c r="G184" s="7" t="n"/>
      <c r="H184" s="7" t="n"/>
      <c r="I184" s="7" t="n"/>
      <c r="J184" s="7" t="n"/>
      <c r="K184" s="7" t="n"/>
      <c r="L184" s="7" t="n"/>
      <c r="M184" s="7" t="n"/>
      <c r="N184" s="7" t="n"/>
      <c r="O184" s="7" t="n"/>
      <c r="P184" s="7" t="n"/>
      <c r="Q184" s="7" t="n"/>
      <c r="R184" s="7" t="n"/>
      <c r="S184" s="7" t="n"/>
      <c r="T184" s="7" t="n"/>
      <c r="U184" s="7" t="n"/>
      <c r="V184" s="7" t="n"/>
      <c r="W184" s="9" t="n"/>
      <c r="X184" s="9" t="n"/>
      <c r="Y184" s="10">
        <f>IF(OR(W184="",X184="",X184=0),"",W184/X184-1)</f>
        <v/>
      </c>
      <c r="Z184" s="7" t="n"/>
      <c r="AA184" s="7" t="n"/>
      <c r="AB184" s="9" t="n"/>
      <c r="AC184" s="11">
        <f>IF(OR(P184="",W184=""),"",P184*W184+N(AB184))</f>
        <v/>
      </c>
      <c r="AD184" s="12">
        <f>IF(AC184="","",LOOKUP(AC184,Alçadas!$A$6:$A$9,Alçadas!$C$6:$C$9))</f>
        <v/>
      </c>
      <c r="AE184" s="7" t="n"/>
      <c r="AF184" s="8" t="n"/>
      <c r="AG184" s="7" t="n"/>
      <c r="AH184" s="9" t="n"/>
      <c r="AI184" s="11">
        <f>IF(OR(AC184="",AH184=""),"",AH184-AC184)</f>
        <v/>
      </c>
      <c r="AJ184" s="7" t="n"/>
      <c r="AK184" s="7" t="n"/>
      <c r="AL184" s="8" t="n"/>
      <c r="AM184" s="7" t="n"/>
      <c r="AN184" s="8" t="n"/>
      <c r="AO184" s="13">
        <f>IF(OR(AN184="",AA184=""),"",AN184+AA184)</f>
        <v/>
      </c>
      <c r="AP184" s="8" t="n"/>
      <c r="AQ184" s="7" t="n"/>
      <c r="AR184" s="7" t="n"/>
      <c r="AS184" s="14">
        <f>IF(OR(AQ184="",P184=""),"",AQ184-P184)</f>
        <v/>
      </c>
      <c r="AT184" s="7" t="n"/>
      <c r="AU184" s="7" t="n"/>
      <c r="AV184" s="9" t="n"/>
      <c r="AW184" s="11">
        <f>IF(OR(AV184="",AC184=""),"",AV184-AC184)</f>
        <v/>
      </c>
      <c r="AX184" s="8" t="n"/>
      <c r="AY184" s="7" t="n"/>
      <c r="AZ184" s="8" t="n"/>
      <c r="BA184" s="7" t="n"/>
      <c r="BB184" s="7" t="n"/>
      <c r="BC184" s="7" t="n"/>
      <c r="BD184" s="14">
        <f>IF(OR(AP184="",E184=""),"",AP184-E184)</f>
        <v/>
      </c>
      <c r="BE184" s="11">
        <f>IF(OR(P184="",W184="",X184=""),"",(X184-W184)*P184)</f>
        <v/>
      </c>
      <c r="BF184" s="12">
        <f>IF(OR(AP184="",AO184=""),"",IF(AP184&lt;=AO184,"Sim","Não"))</f>
        <v/>
      </c>
    </row>
    <row r="185" ht="18" customHeight="1">
      <c r="A185" s="7" t="n"/>
      <c r="B185" s="7" t="n"/>
      <c r="C185" s="7" t="n"/>
      <c r="D185" s="7" t="n"/>
      <c r="E185" s="8" t="n"/>
      <c r="F185" s="8" t="n"/>
      <c r="G185" s="7" t="n"/>
      <c r="H185" s="7" t="n"/>
      <c r="I185" s="7" t="n"/>
      <c r="J185" s="7" t="n"/>
      <c r="K185" s="7" t="n"/>
      <c r="L185" s="7" t="n"/>
      <c r="M185" s="7" t="n"/>
      <c r="N185" s="7" t="n"/>
      <c r="O185" s="7" t="n"/>
      <c r="P185" s="7" t="n"/>
      <c r="Q185" s="7" t="n"/>
      <c r="R185" s="7" t="n"/>
      <c r="S185" s="7" t="n"/>
      <c r="T185" s="7" t="n"/>
      <c r="U185" s="7" t="n"/>
      <c r="V185" s="7" t="n"/>
      <c r="W185" s="9" t="n"/>
      <c r="X185" s="9" t="n"/>
      <c r="Y185" s="10">
        <f>IF(OR(W185="",X185="",X185=0),"",W185/X185-1)</f>
        <v/>
      </c>
      <c r="Z185" s="7" t="n"/>
      <c r="AA185" s="7" t="n"/>
      <c r="AB185" s="9" t="n"/>
      <c r="AC185" s="11">
        <f>IF(OR(P185="",W185=""),"",P185*W185+N(AB185))</f>
        <v/>
      </c>
      <c r="AD185" s="12">
        <f>IF(AC185="","",LOOKUP(AC185,Alçadas!$A$6:$A$9,Alçadas!$C$6:$C$9))</f>
        <v/>
      </c>
      <c r="AE185" s="7" t="n"/>
      <c r="AF185" s="8" t="n"/>
      <c r="AG185" s="7" t="n"/>
      <c r="AH185" s="9" t="n"/>
      <c r="AI185" s="11">
        <f>IF(OR(AC185="",AH185=""),"",AH185-AC185)</f>
        <v/>
      </c>
      <c r="AJ185" s="7" t="n"/>
      <c r="AK185" s="7" t="n"/>
      <c r="AL185" s="8" t="n"/>
      <c r="AM185" s="7" t="n"/>
      <c r="AN185" s="8" t="n"/>
      <c r="AO185" s="13">
        <f>IF(OR(AN185="",AA185=""),"",AN185+AA185)</f>
        <v/>
      </c>
      <c r="AP185" s="8" t="n"/>
      <c r="AQ185" s="7" t="n"/>
      <c r="AR185" s="7" t="n"/>
      <c r="AS185" s="14">
        <f>IF(OR(AQ185="",P185=""),"",AQ185-P185)</f>
        <v/>
      </c>
      <c r="AT185" s="7" t="n"/>
      <c r="AU185" s="7" t="n"/>
      <c r="AV185" s="9" t="n"/>
      <c r="AW185" s="11">
        <f>IF(OR(AV185="",AC185=""),"",AV185-AC185)</f>
        <v/>
      </c>
      <c r="AX185" s="8" t="n"/>
      <c r="AY185" s="7" t="n"/>
      <c r="AZ185" s="8" t="n"/>
      <c r="BA185" s="7" t="n"/>
      <c r="BB185" s="7" t="n"/>
      <c r="BC185" s="7" t="n"/>
      <c r="BD185" s="14">
        <f>IF(OR(AP185="",E185=""),"",AP185-E185)</f>
        <v/>
      </c>
      <c r="BE185" s="11">
        <f>IF(OR(P185="",W185="",X185=""),"",(X185-W185)*P185)</f>
        <v/>
      </c>
      <c r="BF185" s="12">
        <f>IF(OR(AP185="",AO185=""),"",IF(AP185&lt;=AO185,"Sim","Não"))</f>
        <v/>
      </c>
    </row>
    <row r="186" ht="18" customHeight="1">
      <c r="A186" s="7" t="n"/>
      <c r="B186" s="7" t="n"/>
      <c r="C186" s="7" t="n"/>
      <c r="D186" s="7" t="n"/>
      <c r="E186" s="8" t="n"/>
      <c r="F186" s="8" t="n"/>
      <c r="G186" s="7" t="n"/>
      <c r="H186" s="7" t="n"/>
      <c r="I186" s="7" t="n"/>
      <c r="J186" s="7" t="n"/>
      <c r="K186" s="7" t="n"/>
      <c r="L186" s="7" t="n"/>
      <c r="M186" s="7" t="n"/>
      <c r="N186" s="7" t="n"/>
      <c r="O186" s="7" t="n"/>
      <c r="P186" s="7" t="n"/>
      <c r="Q186" s="7" t="n"/>
      <c r="R186" s="7" t="n"/>
      <c r="S186" s="7" t="n"/>
      <c r="T186" s="7" t="n"/>
      <c r="U186" s="7" t="n"/>
      <c r="V186" s="7" t="n"/>
      <c r="W186" s="9" t="n"/>
      <c r="X186" s="9" t="n"/>
      <c r="Y186" s="10">
        <f>IF(OR(W186="",X186="",X186=0),"",W186/X186-1)</f>
        <v/>
      </c>
      <c r="Z186" s="7" t="n"/>
      <c r="AA186" s="7" t="n"/>
      <c r="AB186" s="9" t="n"/>
      <c r="AC186" s="11">
        <f>IF(OR(P186="",W186=""),"",P186*W186+N(AB186))</f>
        <v/>
      </c>
      <c r="AD186" s="12">
        <f>IF(AC186="","",LOOKUP(AC186,Alçadas!$A$6:$A$9,Alçadas!$C$6:$C$9))</f>
        <v/>
      </c>
      <c r="AE186" s="7" t="n"/>
      <c r="AF186" s="8" t="n"/>
      <c r="AG186" s="7" t="n"/>
      <c r="AH186" s="9" t="n"/>
      <c r="AI186" s="11">
        <f>IF(OR(AC186="",AH186=""),"",AH186-AC186)</f>
        <v/>
      </c>
      <c r="AJ186" s="7" t="n"/>
      <c r="AK186" s="7" t="n"/>
      <c r="AL186" s="8" t="n"/>
      <c r="AM186" s="7" t="n"/>
      <c r="AN186" s="8" t="n"/>
      <c r="AO186" s="13">
        <f>IF(OR(AN186="",AA186=""),"",AN186+AA186)</f>
        <v/>
      </c>
      <c r="AP186" s="8" t="n"/>
      <c r="AQ186" s="7" t="n"/>
      <c r="AR186" s="7" t="n"/>
      <c r="AS186" s="14">
        <f>IF(OR(AQ186="",P186=""),"",AQ186-P186)</f>
        <v/>
      </c>
      <c r="AT186" s="7" t="n"/>
      <c r="AU186" s="7" t="n"/>
      <c r="AV186" s="9" t="n"/>
      <c r="AW186" s="11">
        <f>IF(OR(AV186="",AC186=""),"",AV186-AC186)</f>
        <v/>
      </c>
      <c r="AX186" s="8" t="n"/>
      <c r="AY186" s="7" t="n"/>
      <c r="AZ186" s="8" t="n"/>
      <c r="BA186" s="7" t="n"/>
      <c r="BB186" s="7" t="n"/>
      <c r="BC186" s="7" t="n"/>
      <c r="BD186" s="14">
        <f>IF(OR(AP186="",E186=""),"",AP186-E186)</f>
        <v/>
      </c>
      <c r="BE186" s="11">
        <f>IF(OR(P186="",W186="",X186=""),"",(X186-W186)*P186)</f>
        <v/>
      </c>
      <c r="BF186" s="12">
        <f>IF(OR(AP186="",AO186=""),"",IF(AP186&lt;=AO186,"Sim","Não"))</f>
        <v/>
      </c>
    </row>
    <row r="187" ht="18" customHeight="1">
      <c r="A187" s="7" t="n"/>
      <c r="B187" s="7" t="n"/>
      <c r="C187" s="7" t="n"/>
      <c r="D187" s="7" t="n"/>
      <c r="E187" s="8" t="n"/>
      <c r="F187" s="8" t="n"/>
      <c r="G187" s="7" t="n"/>
      <c r="H187" s="7" t="n"/>
      <c r="I187" s="7" t="n"/>
      <c r="J187" s="7" t="n"/>
      <c r="K187" s="7" t="n"/>
      <c r="L187" s="7" t="n"/>
      <c r="M187" s="7" t="n"/>
      <c r="N187" s="7" t="n"/>
      <c r="O187" s="7" t="n"/>
      <c r="P187" s="7" t="n"/>
      <c r="Q187" s="7" t="n"/>
      <c r="R187" s="7" t="n"/>
      <c r="S187" s="7" t="n"/>
      <c r="T187" s="7" t="n"/>
      <c r="U187" s="7" t="n"/>
      <c r="V187" s="7" t="n"/>
      <c r="W187" s="9" t="n"/>
      <c r="X187" s="9" t="n"/>
      <c r="Y187" s="10">
        <f>IF(OR(W187="",X187="",X187=0),"",W187/X187-1)</f>
        <v/>
      </c>
      <c r="Z187" s="7" t="n"/>
      <c r="AA187" s="7" t="n"/>
      <c r="AB187" s="9" t="n"/>
      <c r="AC187" s="11">
        <f>IF(OR(P187="",W187=""),"",P187*W187+N(AB187))</f>
        <v/>
      </c>
      <c r="AD187" s="12">
        <f>IF(AC187="","",LOOKUP(AC187,Alçadas!$A$6:$A$9,Alçadas!$C$6:$C$9))</f>
        <v/>
      </c>
      <c r="AE187" s="7" t="n"/>
      <c r="AF187" s="8" t="n"/>
      <c r="AG187" s="7" t="n"/>
      <c r="AH187" s="9" t="n"/>
      <c r="AI187" s="11">
        <f>IF(OR(AC187="",AH187=""),"",AH187-AC187)</f>
        <v/>
      </c>
      <c r="AJ187" s="7" t="n"/>
      <c r="AK187" s="7" t="n"/>
      <c r="AL187" s="8" t="n"/>
      <c r="AM187" s="7" t="n"/>
      <c r="AN187" s="8" t="n"/>
      <c r="AO187" s="13">
        <f>IF(OR(AN187="",AA187=""),"",AN187+AA187)</f>
        <v/>
      </c>
      <c r="AP187" s="8" t="n"/>
      <c r="AQ187" s="7" t="n"/>
      <c r="AR187" s="7" t="n"/>
      <c r="AS187" s="14">
        <f>IF(OR(AQ187="",P187=""),"",AQ187-P187)</f>
        <v/>
      </c>
      <c r="AT187" s="7" t="n"/>
      <c r="AU187" s="7" t="n"/>
      <c r="AV187" s="9" t="n"/>
      <c r="AW187" s="11">
        <f>IF(OR(AV187="",AC187=""),"",AV187-AC187)</f>
        <v/>
      </c>
      <c r="AX187" s="8" t="n"/>
      <c r="AY187" s="7" t="n"/>
      <c r="AZ187" s="8" t="n"/>
      <c r="BA187" s="7" t="n"/>
      <c r="BB187" s="7" t="n"/>
      <c r="BC187" s="7" t="n"/>
      <c r="BD187" s="14">
        <f>IF(OR(AP187="",E187=""),"",AP187-E187)</f>
        <v/>
      </c>
      <c r="BE187" s="11">
        <f>IF(OR(P187="",W187="",X187=""),"",(X187-W187)*P187)</f>
        <v/>
      </c>
      <c r="BF187" s="12">
        <f>IF(OR(AP187="",AO187=""),"",IF(AP187&lt;=AO187,"Sim","Não"))</f>
        <v/>
      </c>
    </row>
    <row r="188" ht="18" customHeight="1">
      <c r="A188" s="7" t="n"/>
      <c r="B188" s="7" t="n"/>
      <c r="C188" s="7" t="n"/>
      <c r="D188" s="7" t="n"/>
      <c r="E188" s="8" t="n"/>
      <c r="F188" s="8" t="n"/>
      <c r="G188" s="7" t="n"/>
      <c r="H188" s="7" t="n"/>
      <c r="I188" s="7" t="n"/>
      <c r="J188" s="7" t="n"/>
      <c r="K188" s="7" t="n"/>
      <c r="L188" s="7" t="n"/>
      <c r="M188" s="7" t="n"/>
      <c r="N188" s="7" t="n"/>
      <c r="O188" s="7" t="n"/>
      <c r="P188" s="7" t="n"/>
      <c r="Q188" s="7" t="n"/>
      <c r="R188" s="7" t="n"/>
      <c r="S188" s="7" t="n"/>
      <c r="T188" s="7" t="n"/>
      <c r="U188" s="7" t="n"/>
      <c r="V188" s="7" t="n"/>
      <c r="W188" s="9" t="n"/>
      <c r="X188" s="9" t="n"/>
      <c r="Y188" s="10">
        <f>IF(OR(W188="",X188="",X188=0),"",W188/X188-1)</f>
        <v/>
      </c>
      <c r="Z188" s="7" t="n"/>
      <c r="AA188" s="7" t="n"/>
      <c r="AB188" s="9" t="n"/>
      <c r="AC188" s="11">
        <f>IF(OR(P188="",W188=""),"",P188*W188+N(AB188))</f>
        <v/>
      </c>
      <c r="AD188" s="12">
        <f>IF(AC188="","",LOOKUP(AC188,Alçadas!$A$6:$A$9,Alçadas!$C$6:$C$9))</f>
        <v/>
      </c>
      <c r="AE188" s="7" t="n"/>
      <c r="AF188" s="8" t="n"/>
      <c r="AG188" s="7" t="n"/>
      <c r="AH188" s="9" t="n"/>
      <c r="AI188" s="11">
        <f>IF(OR(AC188="",AH188=""),"",AH188-AC188)</f>
        <v/>
      </c>
      <c r="AJ188" s="7" t="n"/>
      <c r="AK188" s="7" t="n"/>
      <c r="AL188" s="8" t="n"/>
      <c r="AM188" s="7" t="n"/>
      <c r="AN188" s="8" t="n"/>
      <c r="AO188" s="13">
        <f>IF(OR(AN188="",AA188=""),"",AN188+AA188)</f>
        <v/>
      </c>
      <c r="AP188" s="8" t="n"/>
      <c r="AQ188" s="7" t="n"/>
      <c r="AR188" s="7" t="n"/>
      <c r="AS188" s="14">
        <f>IF(OR(AQ188="",P188=""),"",AQ188-P188)</f>
        <v/>
      </c>
      <c r="AT188" s="7" t="n"/>
      <c r="AU188" s="7" t="n"/>
      <c r="AV188" s="9" t="n"/>
      <c r="AW188" s="11">
        <f>IF(OR(AV188="",AC188=""),"",AV188-AC188)</f>
        <v/>
      </c>
      <c r="AX188" s="8" t="n"/>
      <c r="AY188" s="7" t="n"/>
      <c r="AZ188" s="8" t="n"/>
      <c r="BA188" s="7" t="n"/>
      <c r="BB188" s="7" t="n"/>
      <c r="BC188" s="7" t="n"/>
      <c r="BD188" s="14">
        <f>IF(OR(AP188="",E188=""),"",AP188-E188)</f>
        <v/>
      </c>
      <c r="BE188" s="11">
        <f>IF(OR(P188="",W188="",X188=""),"",(X188-W188)*P188)</f>
        <v/>
      </c>
      <c r="BF188" s="12">
        <f>IF(OR(AP188="",AO188=""),"",IF(AP188&lt;=AO188,"Sim","Não"))</f>
        <v/>
      </c>
    </row>
    <row r="189" ht="18" customHeight="1">
      <c r="A189" s="7" t="n"/>
      <c r="B189" s="7" t="n"/>
      <c r="C189" s="7" t="n"/>
      <c r="D189" s="7" t="n"/>
      <c r="E189" s="8" t="n"/>
      <c r="F189" s="8" t="n"/>
      <c r="G189" s="7" t="n"/>
      <c r="H189" s="7" t="n"/>
      <c r="I189" s="7" t="n"/>
      <c r="J189" s="7" t="n"/>
      <c r="K189" s="7" t="n"/>
      <c r="L189" s="7" t="n"/>
      <c r="M189" s="7" t="n"/>
      <c r="N189" s="7" t="n"/>
      <c r="O189" s="7" t="n"/>
      <c r="P189" s="7" t="n"/>
      <c r="Q189" s="7" t="n"/>
      <c r="R189" s="7" t="n"/>
      <c r="S189" s="7" t="n"/>
      <c r="T189" s="7" t="n"/>
      <c r="U189" s="7" t="n"/>
      <c r="V189" s="7" t="n"/>
      <c r="W189" s="9" t="n"/>
      <c r="X189" s="9" t="n"/>
      <c r="Y189" s="10">
        <f>IF(OR(W189="",X189="",X189=0),"",W189/X189-1)</f>
        <v/>
      </c>
      <c r="Z189" s="7" t="n"/>
      <c r="AA189" s="7" t="n"/>
      <c r="AB189" s="9" t="n"/>
      <c r="AC189" s="11">
        <f>IF(OR(P189="",W189=""),"",P189*W189+N(AB189))</f>
        <v/>
      </c>
      <c r="AD189" s="12">
        <f>IF(AC189="","",LOOKUP(AC189,Alçadas!$A$6:$A$9,Alçadas!$C$6:$C$9))</f>
        <v/>
      </c>
      <c r="AE189" s="7" t="n"/>
      <c r="AF189" s="8" t="n"/>
      <c r="AG189" s="7" t="n"/>
      <c r="AH189" s="9" t="n"/>
      <c r="AI189" s="11">
        <f>IF(OR(AC189="",AH189=""),"",AH189-AC189)</f>
        <v/>
      </c>
      <c r="AJ189" s="7" t="n"/>
      <c r="AK189" s="7" t="n"/>
      <c r="AL189" s="8" t="n"/>
      <c r="AM189" s="7" t="n"/>
      <c r="AN189" s="8" t="n"/>
      <c r="AO189" s="13">
        <f>IF(OR(AN189="",AA189=""),"",AN189+AA189)</f>
        <v/>
      </c>
      <c r="AP189" s="8" t="n"/>
      <c r="AQ189" s="7" t="n"/>
      <c r="AR189" s="7" t="n"/>
      <c r="AS189" s="14">
        <f>IF(OR(AQ189="",P189=""),"",AQ189-P189)</f>
        <v/>
      </c>
      <c r="AT189" s="7" t="n"/>
      <c r="AU189" s="7" t="n"/>
      <c r="AV189" s="9" t="n"/>
      <c r="AW189" s="11">
        <f>IF(OR(AV189="",AC189=""),"",AV189-AC189)</f>
        <v/>
      </c>
      <c r="AX189" s="8" t="n"/>
      <c r="AY189" s="7" t="n"/>
      <c r="AZ189" s="8" t="n"/>
      <c r="BA189" s="7" t="n"/>
      <c r="BB189" s="7" t="n"/>
      <c r="BC189" s="7" t="n"/>
      <c r="BD189" s="14">
        <f>IF(OR(AP189="",E189=""),"",AP189-E189)</f>
        <v/>
      </c>
      <c r="BE189" s="11">
        <f>IF(OR(P189="",W189="",X189=""),"",(X189-W189)*P189)</f>
        <v/>
      </c>
      <c r="BF189" s="12">
        <f>IF(OR(AP189="",AO189=""),"",IF(AP189&lt;=AO189,"Sim","Não"))</f>
        <v/>
      </c>
    </row>
    <row r="190" ht="18" customHeight="1">
      <c r="A190" s="7" t="n"/>
      <c r="B190" s="7" t="n"/>
      <c r="C190" s="7" t="n"/>
      <c r="D190" s="7" t="n"/>
      <c r="E190" s="8" t="n"/>
      <c r="F190" s="8" t="n"/>
      <c r="G190" s="7" t="n"/>
      <c r="H190" s="7" t="n"/>
      <c r="I190" s="7" t="n"/>
      <c r="J190" s="7" t="n"/>
      <c r="K190" s="7" t="n"/>
      <c r="L190" s="7" t="n"/>
      <c r="M190" s="7" t="n"/>
      <c r="N190" s="7" t="n"/>
      <c r="O190" s="7" t="n"/>
      <c r="P190" s="7" t="n"/>
      <c r="Q190" s="7" t="n"/>
      <c r="R190" s="7" t="n"/>
      <c r="S190" s="7" t="n"/>
      <c r="T190" s="7" t="n"/>
      <c r="U190" s="7" t="n"/>
      <c r="V190" s="7" t="n"/>
      <c r="W190" s="9" t="n"/>
      <c r="X190" s="9" t="n"/>
      <c r="Y190" s="10">
        <f>IF(OR(W190="",X190="",X190=0),"",W190/X190-1)</f>
        <v/>
      </c>
      <c r="Z190" s="7" t="n"/>
      <c r="AA190" s="7" t="n"/>
      <c r="AB190" s="9" t="n"/>
      <c r="AC190" s="11">
        <f>IF(OR(P190="",W190=""),"",P190*W190+N(AB190))</f>
        <v/>
      </c>
      <c r="AD190" s="12">
        <f>IF(AC190="","",LOOKUP(AC190,Alçadas!$A$6:$A$9,Alçadas!$C$6:$C$9))</f>
        <v/>
      </c>
      <c r="AE190" s="7" t="n"/>
      <c r="AF190" s="8" t="n"/>
      <c r="AG190" s="7" t="n"/>
      <c r="AH190" s="9" t="n"/>
      <c r="AI190" s="11">
        <f>IF(OR(AC190="",AH190=""),"",AH190-AC190)</f>
        <v/>
      </c>
      <c r="AJ190" s="7" t="n"/>
      <c r="AK190" s="7" t="n"/>
      <c r="AL190" s="8" t="n"/>
      <c r="AM190" s="7" t="n"/>
      <c r="AN190" s="8" t="n"/>
      <c r="AO190" s="13">
        <f>IF(OR(AN190="",AA190=""),"",AN190+AA190)</f>
        <v/>
      </c>
      <c r="AP190" s="8" t="n"/>
      <c r="AQ190" s="7" t="n"/>
      <c r="AR190" s="7" t="n"/>
      <c r="AS190" s="14">
        <f>IF(OR(AQ190="",P190=""),"",AQ190-P190)</f>
        <v/>
      </c>
      <c r="AT190" s="7" t="n"/>
      <c r="AU190" s="7" t="n"/>
      <c r="AV190" s="9" t="n"/>
      <c r="AW190" s="11">
        <f>IF(OR(AV190="",AC190=""),"",AV190-AC190)</f>
        <v/>
      </c>
      <c r="AX190" s="8" t="n"/>
      <c r="AY190" s="7" t="n"/>
      <c r="AZ190" s="8" t="n"/>
      <c r="BA190" s="7" t="n"/>
      <c r="BB190" s="7" t="n"/>
      <c r="BC190" s="7" t="n"/>
      <c r="BD190" s="14">
        <f>IF(OR(AP190="",E190=""),"",AP190-E190)</f>
        <v/>
      </c>
      <c r="BE190" s="11">
        <f>IF(OR(P190="",W190="",X190=""),"",(X190-W190)*P190)</f>
        <v/>
      </c>
      <c r="BF190" s="12">
        <f>IF(OR(AP190="",AO190=""),"",IF(AP190&lt;=AO190,"Sim","Não"))</f>
        <v/>
      </c>
    </row>
    <row r="191" ht="18" customHeight="1">
      <c r="A191" s="7" t="n"/>
      <c r="B191" s="7" t="n"/>
      <c r="C191" s="7" t="n"/>
      <c r="D191" s="7" t="n"/>
      <c r="E191" s="8" t="n"/>
      <c r="F191" s="8" t="n"/>
      <c r="G191" s="7" t="n"/>
      <c r="H191" s="7" t="n"/>
      <c r="I191" s="7" t="n"/>
      <c r="J191" s="7" t="n"/>
      <c r="K191" s="7" t="n"/>
      <c r="L191" s="7" t="n"/>
      <c r="M191" s="7" t="n"/>
      <c r="N191" s="7" t="n"/>
      <c r="O191" s="7" t="n"/>
      <c r="P191" s="7" t="n"/>
      <c r="Q191" s="7" t="n"/>
      <c r="R191" s="7" t="n"/>
      <c r="S191" s="7" t="n"/>
      <c r="T191" s="7" t="n"/>
      <c r="U191" s="7" t="n"/>
      <c r="V191" s="7" t="n"/>
      <c r="W191" s="9" t="n"/>
      <c r="X191" s="9" t="n"/>
      <c r="Y191" s="10">
        <f>IF(OR(W191="",X191="",X191=0),"",W191/X191-1)</f>
        <v/>
      </c>
      <c r="Z191" s="7" t="n"/>
      <c r="AA191" s="7" t="n"/>
      <c r="AB191" s="9" t="n"/>
      <c r="AC191" s="11">
        <f>IF(OR(P191="",W191=""),"",P191*W191+N(AB191))</f>
        <v/>
      </c>
      <c r="AD191" s="12">
        <f>IF(AC191="","",LOOKUP(AC191,Alçadas!$A$6:$A$9,Alçadas!$C$6:$C$9))</f>
        <v/>
      </c>
      <c r="AE191" s="7" t="n"/>
      <c r="AF191" s="8" t="n"/>
      <c r="AG191" s="7" t="n"/>
      <c r="AH191" s="9" t="n"/>
      <c r="AI191" s="11">
        <f>IF(OR(AC191="",AH191=""),"",AH191-AC191)</f>
        <v/>
      </c>
      <c r="AJ191" s="7" t="n"/>
      <c r="AK191" s="7" t="n"/>
      <c r="AL191" s="8" t="n"/>
      <c r="AM191" s="7" t="n"/>
      <c r="AN191" s="8" t="n"/>
      <c r="AO191" s="13">
        <f>IF(OR(AN191="",AA191=""),"",AN191+AA191)</f>
        <v/>
      </c>
      <c r="AP191" s="8" t="n"/>
      <c r="AQ191" s="7" t="n"/>
      <c r="AR191" s="7" t="n"/>
      <c r="AS191" s="14">
        <f>IF(OR(AQ191="",P191=""),"",AQ191-P191)</f>
        <v/>
      </c>
      <c r="AT191" s="7" t="n"/>
      <c r="AU191" s="7" t="n"/>
      <c r="AV191" s="9" t="n"/>
      <c r="AW191" s="11">
        <f>IF(OR(AV191="",AC191=""),"",AV191-AC191)</f>
        <v/>
      </c>
      <c r="AX191" s="8" t="n"/>
      <c r="AY191" s="7" t="n"/>
      <c r="AZ191" s="8" t="n"/>
      <c r="BA191" s="7" t="n"/>
      <c r="BB191" s="7" t="n"/>
      <c r="BC191" s="7" t="n"/>
      <c r="BD191" s="14">
        <f>IF(OR(AP191="",E191=""),"",AP191-E191)</f>
        <v/>
      </c>
      <c r="BE191" s="11">
        <f>IF(OR(P191="",W191="",X191=""),"",(X191-W191)*P191)</f>
        <v/>
      </c>
      <c r="BF191" s="12">
        <f>IF(OR(AP191="",AO191=""),"",IF(AP191&lt;=AO191,"Sim","Não"))</f>
        <v/>
      </c>
    </row>
    <row r="192" ht="18" customHeight="1">
      <c r="A192" s="7" t="n"/>
      <c r="B192" s="7" t="n"/>
      <c r="C192" s="7" t="n"/>
      <c r="D192" s="7" t="n"/>
      <c r="E192" s="8" t="n"/>
      <c r="F192" s="8" t="n"/>
      <c r="G192" s="7" t="n"/>
      <c r="H192" s="7" t="n"/>
      <c r="I192" s="7" t="n"/>
      <c r="J192" s="7" t="n"/>
      <c r="K192" s="7" t="n"/>
      <c r="L192" s="7" t="n"/>
      <c r="M192" s="7" t="n"/>
      <c r="N192" s="7" t="n"/>
      <c r="O192" s="7" t="n"/>
      <c r="P192" s="7" t="n"/>
      <c r="Q192" s="7" t="n"/>
      <c r="R192" s="7" t="n"/>
      <c r="S192" s="7" t="n"/>
      <c r="T192" s="7" t="n"/>
      <c r="U192" s="7" t="n"/>
      <c r="V192" s="7" t="n"/>
      <c r="W192" s="9" t="n"/>
      <c r="X192" s="9" t="n"/>
      <c r="Y192" s="10">
        <f>IF(OR(W192="",X192="",X192=0),"",W192/X192-1)</f>
        <v/>
      </c>
      <c r="Z192" s="7" t="n"/>
      <c r="AA192" s="7" t="n"/>
      <c r="AB192" s="9" t="n"/>
      <c r="AC192" s="11">
        <f>IF(OR(P192="",W192=""),"",P192*W192+N(AB192))</f>
        <v/>
      </c>
      <c r="AD192" s="12">
        <f>IF(AC192="","",LOOKUP(AC192,Alçadas!$A$6:$A$9,Alçadas!$C$6:$C$9))</f>
        <v/>
      </c>
      <c r="AE192" s="7" t="n"/>
      <c r="AF192" s="8" t="n"/>
      <c r="AG192" s="7" t="n"/>
      <c r="AH192" s="9" t="n"/>
      <c r="AI192" s="11">
        <f>IF(OR(AC192="",AH192=""),"",AH192-AC192)</f>
        <v/>
      </c>
      <c r="AJ192" s="7" t="n"/>
      <c r="AK192" s="7" t="n"/>
      <c r="AL192" s="8" t="n"/>
      <c r="AM192" s="7" t="n"/>
      <c r="AN192" s="8" t="n"/>
      <c r="AO192" s="13">
        <f>IF(OR(AN192="",AA192=""),"",AN192+AA192)</f>
        <v/>
      </c>
      <c r="AP192" s="8" t="n"/>
      <c r="AQ192" s="7" t="n"/>
      <c r="AR192" s="7" t="n"/>
      <c r="AS192" s="14">
        <f>IF(OR(AQ192="",P192=""),"",AQ192-P192)</f>
        <v/>
      </c>
      <c r="AT192" s="7" t="n"/>
      <c r="AU192" s="7" t="n"/>
      <c r="AV192" s="9" t="n"/>
      <c r="AW192" s="11">
        <f>IF(OR(AV192="",AC192=""),"",AV192-AC192)</f>
        <v/>
      </c>
      <c r="AX192" s="8" t="n"/>
      <c r="AY192" s="7" t="n"/>
      <c r="AZ192" s="8" t="n"/>
      <c r="BA192" s="7" t="n"/>
      <c r="BB192" s="7" t="n"/>
      <c r="BC192" s="7" t="n"/>
      <c r="BD192" s="14">
        <f>IF(OR(AP192="",E192=""),"",AP192-E192)</f>
        <v/>
      </c>
      <c r="BE192" s="11">
        <f>IF(OR(P192="",W192="",X192=""),"",(X192-W192)*P192)</f>
        <v/>
      </c>
      <c r="BF192" s="12">
        <f>IF(OR(AP192="",AO192=""),"",IF(AP192&lt;=AO192,"Sim","Não"))</f>
        <v/>
      </c>
    </row>
    <row r="193" ht="18" customHeight="1">
      <c r="A193" s="7" t="n"/>
      <c r="B193" s="7" t="n"/>
      <c r="C193" s="7" t="n"/>
      <c r="D193" s="7" t="n"/>
      <c r="E193" s="8" t="n"/>
      <c r="F193" s="8" t="n"/>
      <c r="G193" s="7" t="n"/>
      <c r="H193" s="7" t="n"/>
      <c r="I193" s="7" t="n"/>
      <c r="J193" s="7" t="n"/>
      <c r="K193" s="7" t="n"/>
      <c r="L193" s="7" t="n"/>
      <c r="M193" s="7" t="n"/>
      <c r="N193" s="7" t="n"/>
      <c r="O193" s="7" t="n"/>
      <c r="P193" s="7" t="n"/>
      <c r="Q193" s="7" t="n"/>
      <c r="R193" s="7" t="n"/>
      <c r="S193" s="7" t="n"/>
      <c r="T193" s="7" t="n"/>
      <c r="U193" s="7" t="n"/>
      <c r="V193" s="7" t="n"/>
      <c r="W193" s="9" t="n"/>
      <c r="X193" s="9" t="n"/>
      <c r="Y193" s="10">
        <f>IF(OR(W193="",X193="",X193=0),"",W193/X193-1)</f>
        <v/>
      </c>
      <c r="Z193" s="7" t="n"/>
      <c r="AA193" s="7" t="n"/>
      <c r="AB193" s="9" t="n"/>
      <c r="AC193" s="11">
        <f>IF(OR(P193="",W193=""),"",P193*W193+N(AB193))</f>
        <v/>
      </c>
      <c r="AD193" s="12">
        <f>IF(AC193="","",LOOKUP(AC193,Alçadas!$A$6:$A$9,Alçadas!$C$6:$C$9))</f>
        <v/>
      </c>
      <c r="AE193" s="7" t="n"/>
      <c r="AF193" s="8" t="n"/>
      <c r="AG193" s="7" t="n"/>
      <c r="AH193" s="9" t="n"/>
      <c r="AI193" s="11">
        <f>IF(OR(AC193="",AH193=""),"",AH193-AC193)</f>
        <v/>
      </c>
      <c r="AJ193" s="7" t="n"/>
      <c r="AK193" s="7" t="n"/>
      <c r="AL193" s="8" t="n"/>
      <c r="AM193" s="7" t="n"/>
      <c r="AN193" s="8" t="n"/>
      <c r="AO193" s="13">
        <f>IF(OR(AN193="",AA193=""),"",AN193+AA193)</f>
        <v/>
      </c>
      <c r="AP193" s="8" t="n"/>
      <c r="AQ193" s="7" t="n"/>
      <c r="AR193" s="7" t="n"/>
      <c r="AS193" s="14">
        <f>IF(OR(AQ193="",P193=""),"",AQ193-P193)</f>
        <v/>
      </c>
      <c r="AT193" s="7" t="n"/>
      <c r="AU193" s="7" t="n"/>
      <c r="AV193" s="9" t="n"/>
      <c r="AW193" s="11">
        <f>IF(OR(AV193="",AC193=""),"",AV193-AC193)</f>
        <v/>
      </c>
      <c r="AX193" s="8" t="n"/>
      <c r="AY193" s="7" t="n"/>
      <c r="AZ193" s="8" t="n"/>
      <c r="BA193" s="7" t="n"/>
      <c r="BB193" s="7" t="n"/>
      <c r="BC193" s="7" t="n"/>
      <c r="BD193" s="14">
        <f>IF(OR(AP193="",E193=""),"",AP193-E193)</f>
        <v/>
      </c>
      <c r="BE193" s="11">
        <f>IF(OR(P193="",W193="",X193=""),"",(X193-W193)*P193)</f>
        <v/>
      </c>
      <c r="BF193" s="12">
        <f>IF(OR(AP193="",AO193=""),"",IF(AP193&lt;=AO193,"Sim","Não"))</f>
        <v/>
      </c>
    </row>
    <row r="194" ht="18" customHeight="1">
      <c r="A194" s="7" t="n"/>
      <c r="B194" s="7" t="n"/>
      <c r="C194" s="7" t="n"/>
      <c r="D194" s="7" t="n"/>
      <c r="E194" s="8" t="n"/>
      <c r="F194" s="8" t="n"/>
      <c r="G194" s="7" t="n"/>
      <c r="H194" s="7" t="n"/>
      <c r="I194" s="7" t="n"/>
      <c r="J194" s="7" t="n"/>
      <c r="K194" s="7" t="n"/>
      <c r="L194" s="7" t="n"/>
      <c r="M194" s="7" t="n"/>
      <c r="N194" s="7" t="n"/>
      <c r="O194" s="7" t="n"/>
      <c r="P194" s="7" t="n"/>
      <c r="Q194" s="7" t="n"/>
      <c r="R194" s="7" t="n"/>
      <c r="S194" s="7" t="n"/>
      <c r="T194" s="7" t="n"/>
      <c r="U194" s="7" t="n"/>
      <c r="V194" s="7" t="n"/>
      <c r="W194" s="9" t="n"/>
      <c r="X194" s="9" t="n"/>
      <c r="Y194" s="10">
        <f>IF(OR(W194="",X194="",X194=0),"",W194/X194-1)</f>
        <v/>
      </c>
      <c r="Z194" s="7" t="n"/>
      <c r="AA194" s="7" t="n"/>
      <c r="AB194" s="9" t="n"/>
      <c r="AC194" s="11">
        <f>IF(OR(P194="",W194=""),"",P194*W194+N(AB194))</f>
        <v/>
      </c>
      <c r="AD194" s="12">
        <f>IF(AC194="","",LOOKUP(AC194,Alçadas!$A$6:$A$9,Alçadas!$C$6:$C$9))</f>
        <v/>
      </c>
      <c r="AE194" s="7" t="n"/>
      <c r="AF194" s="8" t="n"/>
      <c r="AG194" s="7" t="n"/>
      <c r="AH194" s="9" t="n"/>
      <c r="AI194" s="11">
        <f>IF(OR(AC194="",AH194=""),"",AH194-AC194)</f>
        <v/>
      </c>
      <c r="AJ194" s="7" t="n"/>
      <c r="AK194" s="7" t="n"/>
      <c r="AL194" s="8" t="n"/>
      <c r="AM194" s="7" t="n"/>
      <c r="AN194" s="8" t="n"/>
      <c r="AO194" s="13">
        <f>IF(OR(AN194="",AA194=""),"",AN194+AA194)</f>
        <v/>
      </c>
      <c r="AP194" s="8" t="n"/>
      <c r="AQ194" s="7" t="n"/>
      <c r="AR194" s="7" t="n"/>
      <c r="AS194" s="14">
        <f>IF(OR(AQ194="",P194=""),"",AQ194-P194)</f>
        <v/>
      </c>
      <c r="AT194" s="7" t="n"/>
      <c r="AU194" s="7" t="n"/>
      <c r="AV194" s="9" t="n"/>
      <c r="AW194" s="11">
        <f>IF(OR(AV194="",AC194=""),"",AV194-AC194)</f>
        <v/>
      </c>
      <c r="AX194" s="8" t="n"/>
      <c r="AY194" s="7" t="n"/>
      <c r="AZ194" s="8" t="n"/>
      <c r="BA194" s="7" t="n"/>
      <c r="BB194" s="7" t="n"/>
      <c r="BC194" s="7" t="n"/>
      <c r="BD194" s="14">
        <f>IF(OR(AP194="",E194=""),"",AP194-E194)</f>
        <v/>
      </c>
      <c r="BE194" s="11">
        <f>IF(OR(P194="",W194="",X194=""),"",(X194-W194)*P194)</f>
        <v/>
      </c>
      <c r="BF194" s="12">
        <f>IF(OR(AP194="",AO194=""),"",IF(AP194&lt;=AO194,"Sim","Não"))</f>
        <v/>
      </c>
    </row>
    <row r="195" ht="18" customHeight="1">
      <c r="A195" s="7" t="n"/>
      <c r="B195" s="7" t="n"/>
      <c r="C195" s="7" t="n"/>
      <c r="D195" s="7" t="n"/>
      <c r="E195" s="8" t="n"/>
      <c r="F195" s="8" t="n"/>
      <c r="G195" s="7" t="n"/>
      <c r="H195" s="7" t="n"/>
      <c r="I195" s="7" t="n"/>
      <c r="J195" s="7" t="n"/>
      <c r="K195" s="7" t="n"/>
      <c r="L195" s="7" t="n"/>
      <c r="M195" s="7" t="n"/>
      <c r="N195" s="7" t="n"/>
      <c r="O195" s="7" t="n"/>
      <c r="P195" s="7" t="n"/>
      <c r="Q195" s="7" t="n"/>
      <c r="R195" s="7" t="n"/>
      <c r="S195" s="7" t="n"/>
      <c r="T195" s="7" t="n"/>
      <c r="U195" s="7" t="n"/>
      <c r="V195" s="7" t="n"/>
      <c r="W195" s="9" t="n"/>
      <c r="X195" s="9" t="n"/>
      <c r="Y195" s="10">
        <f>IF(OR(W195="",X195="",X195=0),"",W195/X195-1)</f>
        <v/>
      </c>
      <c r="Z195" s="7" t="n"/>
      <c r="AA195" s="7" t="n"/>
      <c r="AB195" s="9" t="n"/>
      <c r="AC195" s="11">
        <f>IF(OR(P195="",W195=""),"",P195*W195+N(AB195))</f>
        <v/>
      </c>
      <c r="AD195" s="12">
        <f>IF(AC195="","",LOOKUP(AC195,Alçadas!$A$6:$A$9,Alçadas!$C$6:$C$9))</f>
        <v/>
      </c>
      <c r="AE195" s="7" t="n"/>
      <c r="AF195" s="8" t="n"/>
      <c r="AG195" s="7" t="n"/>
      <c r="AH195" s="9" t="n"/>
      <c r="AI195" s="11">
        <f>IF(OR(AC195="",AH195=""),"",AH195-AC195)</f>
        <v/>
      </c>
      <c r="AJ195" s="7" t="n"/>
      <c r="AK195" s="7" t="n"/>
      <c r="AL195" s="8" t="n"/>
      <c r="AM195" s="7" t="n"/>
      <c r="AN195" s="8" t="n"/>
      <c r="AO195" s="13">
        <f>IF(OR(AN195="",AA195=""),"",AN195+AA195)</f>
        <v/>
      </c>
      <c r="AP195" s="8" t="n"/>
      <c r="AQ195" s="7" t="n"/>
      <c r="AR195" s="7" t="n"/>
      <c r="AS195" s="14">
        <f>IF(OR(AQ195="",P195=""),"",AQ195-P195)</f>
        <v/>
      </c>
      <c r="AT195" s="7" t="n"/>
      <c r="AU195" s="7" t="n"/>
      <c r="AV195" s="9" t="n"/>
      <c r="AW195" s="11">
        <f>IF(OR(AV195="",AC195=""),"",AV195-AC195)</f>
        <v/>
      </c>
      <c r="AX195" s="8" t="n"/>
      <c r="AY195" s="7" t="n"/>
      <c r="AZ195" s="8" t="n"/>
      <c r="BA195" s="7" t="n"/>
      <c r="BB195" s="7" t="n"/>
      <c r="BC195" s="7" t="n"/>
      <c r="BD195" s="14">
        <f>IF(OR(AP195="",E195=""),"",AP195-E195)</f>
        <v/>
      </c>
      <c r="BE195" s="11">
        <f>IF(OR(P195="",W195="",X195=""),"",(X195-W195)*P195)</f>
        <v/>
      </c>
      <c r="BF195" s="12">
        <f>IF(OR(AP195="",AO195=""),"",IF(AP195&lt;=AO195,"Sim","Não"))</f>
        <v/>
      </c>
    </row>
    <row r="196" ht="18" customHeight="1">
      <c r="A196" s="7" t="n"/>
      <c r="B196" s="7" t="n"/>
      <c r="C196" s="7" t="n"/>
      <c r="D196" s="7" t="n"/>
      <c r="E196" s="8" t="n"/>
      <c r="F196" s="8" t="n"/>
      <c r="G196" s="7" t="n"/>
      <c r="H196" s="7" t="n"/>
      <c r="I196" s="7" t="n"/>
      <c r="J196" s="7" t="n"/>
      <c r="K196" s="7" t="n"/>
      <c r="L196" s="7" t="n"/>
      <c r="M196" s="7" t="n"/>
      <c r="N196" s="7" t="n"/>
      <c r="O196" s="7" t="n"/>
      <c r="P196" s="7" t="n"/>
      <c r="Q196" s="7" t="n"/>
      <c r="R196" s="7" t="n"/>
      <c r="S196" s="7" t="n"/>
      <c r="T196" s="7" t="n"/>
      <c r="U196" s="7" t="n"/>
      <c r="V196" s="7" t="n"/>
      <c r="W196" s="9" t="n"/>
      <c r="X196" s="9" t="n"/>
      <c r="Y196" s="10">
        <f>IF(OR(W196="",X196="",X196=0),"",W196/X196-1)</f>
        <v/>
      </c>
      <c r="Z196" s="7" t="n"/>
      <c r="AA196" s="7" t="n"/>
      <c r="AB196" s="9" t="n"/>
      <c r="AC196" s="11">
        <f>IF(OR(P196="",W196=""),"",P196*W196+N(AB196))</f>
        <v/>
      </c>
      <c r="AD196" s="12">
        <f>IF(AC196="","",LOOKUP(AC196,Alçadas!$A$6:$A$9,Alçadas!$C$6:$C$9))</f>
        <v/>
      </c>
      <c r="AE196" s="7" t="n"/>
      <c r="AF196" s="8" t="n"/>
      <c r="AG196" s="7" t="n"/>
      <c r="AH196" s="9" t="n"/>
      <c r="AI196" s="11">
        <f>IF(OR(AC196="",AH196=""),"",AH196-AC196)</f>
        <v/>
      </c>
      <c r="AJ196" s="7" t="n"/>
      <c r="AK196" s="7" t="n"/>
      <c r="AL196" s="8" t="n"/>
      <c r="AM196" s="7" t="n"/>
      <c r="AN196" s="8" t="n"/>
      <c r="AO196" s="13">
        <f>IF(OR(AN196="",AA196=""),"",AN196+AA196)</f>
        <v/>
      </c>
      <c r="AP196" s="8" t="n"/>
      <c r="AQ196" s="7" t="n"/>
      <c r="AR196" s="7" t="n"/>
      <c r="AS196" s="14">
        <f>IF(OR(AQ196="",P196=""),"",AQ196-P196)</f>
        <v/>
      </c>
      <c r="AT196" s="7" t="n"/>
      <c r="AU196" s="7" t="n"/>
      <c r="AV196" s="9" t="n"/>
      <c r="AW196" s="11">
        <f>IF(OR(AV196="",AC196=""),"",AV196-AC196)</f>
        <v/>
      </c>
      <c r="AX196" s="8" t="n"/>
      <c r="AY196" s="7" t="n"/>
      <c r="AZ196" s="8" t="n"/>
      <c r="BA196" s="7" t="n"/>
      <c r="BB196" s="7" t="n"/>
      <c r="BC196" s="7" t="n"/>
      <c r="BD196" s="14">
        <f>IF(OR(AP196="",E196=""),"",AP196-E196)</f>
        <v/>
      </c>
      <c r="BE196" s="11">
        <f>IF(OR(P196="",W196="",X196=""),"",(X196-W196)*P196)</f>
        <v/>
      </c>
      <c r="BF196" s="12">
        <f>IF(OR(AP196="",AO196=""),"",IF(AP196&lt;=AO196,"Sim","Não"))</f>
        <v/>
      </c>
    </row>
    <row r="197" ht="18" customHeight="1">
      <c r="A197" s="7" t="n"/>
      <c r="B197" s="7" t="n"/>
      <c r="C197" s="7" t="n"/>
      <c r="D197" s="7" t="n"/>
      <c r="E197" s="8" t="n"/>
      <c r="F197" s="8" t="n"/>
      <c r="G197" s="7" t="n"/>
      <c r="H197" s="7" t="n"/>
      <c r="I197" s="7" t="n"/>
      <c r="J197" s="7" t="n"/>
      <c r="K197" s="7" t="n"/>
      <c r="L197" s="7" t="n"/>
      <c r="M197" s="7" t="n"/>
      <c r="N197" s="7" t="n"/>
      <c r="O197" s="7" t="n"/>
      <c r="P197" s="7" t="n"/>
      <c r="Q197" s="7" t="n"/>
      <c r="R197" s="7" t="n"/>
      <c r="S197" s="7" t="n"/>
      <c r="T197" s="7" t="n"/>
      <c r="U197" s="7" t="n"/>
      <c r="V197" s="7" t="n"/>
      <c r="W197" s="9" t="n"/>
      <c r="X197" s="9" t="n"/>
      <c r="Y197" s="10">
        <f>IF(OR(W197="",X197="",X197=0),"",W197/X197-1)</f>
        <v/>
      </c>
      <c r="Z197" s="7" t="n"/>
      <c r="AA197" s="7" t="n"/>
      <c r="AB197" s="9" t="n"/>
      <c r="AC197" s="11">
        <f>IF(OR(P197="",W197=""),"",P197*W197+N(AB197))</f>
        <v/>
      </c>
      <c r="AD197" s="12">
        <f>IF(AC197="","",LOOKUP(AC197,Alçadas!$A$6:$A$9,Alçadas!$C$6:$C$9))</f>
        <v/>
      </c>
      <c r="AE197" s="7" t="n"/>
      <c r="AF197" s="8" t="n"/>
      <c r="AG197" s="7" t="n"/>
      <c r="AH197" s="9" t="n"/>
      <c r="AI197" s="11">
        <f>IF(OR(AC197="",AH197=""),"",AH197-AC197)</f>
        <v/>
      </c>
      <c r="AJ197" s="7" t="n"/>
      <c r="AK197" s="7" t="n"/>
      <c r="AL197" s="8" t="n"/>
      <c r="AM197" s="7" t="n"/>
      <c r="AN197" s="8" t="n"/>
      <c r="AO197" s="13">
        <f>IF(OR(AN197="",AA197=""),"",AN197+AA197)</f>
        <v/>
      </c>
      <c r="AP197" s="8" t="n"/>
      <c r="AQ197" s="7" t="n"/>
      <c r="AR197" s="7" t="n"/>
      <c r="AS197" s="14">
        <f>IF(OR(AQ197="",P197=""),"",AQ197-P197)</f>
        <v/>
      </c>
      <c r="AT197" s="7" t="n"/>
      <c r="AU197" s="7" t="n"/>
      <c r="AV197" s="9" t="n"/>
      <c r="AW197" s="11">
        <f>IF(OR(AV197="",AC197=""),"",AV197-AC197)</f>
        <v/>
      </c>
      <c r="AX197" s="8" t="n"/>
      <c r="AY197" s="7" t="n"/>
      <c r="AZ197" s="8" t="n"/>
      <c r="BA197" s="7" t="n"/>
      <c r="BB197" s="7" t="n"/>
      <c r="BC197" s="7" t="n"/>
      <c r="BD197" s="14">
        <f>IF(OR(AP197="",E197=""),"",AP197-E197)</f>
        <v/>
      </c>
      <c r="BE197" s="11">
        <f>IF(OR(P197="",W197="",X197=""),"",(X197-W197)*P197)</f>
        <v/>
      </c>
      <c r="BF197" s="12">
        <f>IF(OR(AP197="",AO197=""),"",IF(AP197&lt;=AO197,"Sim","Não"))</f>
        <v/>
      </c>
    </row>
    <row r="198" ht="18" customHeight="1">
      <c r="A198" s="7" t="n"/>
      <c r="B198" s="7" t="n"/>
      <c r="C198" s="7" t="n"/>
      <c r="D198" s="7" t="n"/>
      <c r="E198" s="8" t="n"/>
      <c r="F198" s="8" t="n"/>
      <c r="G198" s="7" t="n"/>
      <c r="H198" s="7" t="n"/>
      <c r="I198" s="7" t="n"/>
      <c r="J198" s="7" t="n"/>
      <c r="K198" s="7" t="n"/>
      <c r="L198" s="7" t="n"/>
      <c r="M198" s="7" t="n"/>
      <c r="N198" s="7" t="n"/>
      <c r="O198" s="7" t="n"/>
      <c r="P198" s="7" t="n"/>
      <c r="Q198" s="7" t="n"/>
      <c r="R198" s="7" t="n"/>
      <c r="S198" s="7" t="n"/>
      <c r="T198" s="7" t="n"/>
      <c r="U198" s="7" t="n"/>
      <c r="V198" s="7" t="n"/>
      <c r="W198" s="9" t="n"/>
      <c r="X198" s="9" t="n"/>
      <c r="Y198" s="10">
        <f>IF(OR(W198="",X198="",X198=0),"",W198/X198-1)</f>
        <v/>
      </c>
      <c r="Z198" s="7" t="n"/>
      <c r="AA198" s="7" t="n"/>
      <c r="AB198" s="9" t="n"/>
      <c r="AC198" s="11">
        <f>IF(OR(P198="",W198=""),"",P198*W198+N(AB198))</f>
        <v/>
      </c>
      <c r="AD198" s="12">
        <f>IF(AC198="","",LOOKUP(AC198,Alçadas!$A$6:$A$9,Alçadas!$C$6:$C$9))</f>
        <v/>
      </c>
      <c r="AE198" s="7" t="n"/>
      <c r="AF198" s="8" t="n"/>
      <c r="AG198" s="7" t="n"/>
      <c r="AH198" s="9" t="n"/>
      <c r="AI198" s="11">
        <f>IF(OR(AC198="",AH198=""),"",AH198-AC198)</f>
        <v/>
      </c>
      <c r="AJ198" s="7" t="n"/>
      <c r="AK198" s="7" t="n"/>
      <c r="AL198" s="8" t="n"/>
      <c r="AM198" s="7" t="n"/>
      <c r="AN198" s="8" t="n"/>
      <c r="AO198" s="13">
        <f>IF(OR(AN198="",AA198=""),"",AN198+AA198)</f>
        <v/>
      </c>
      <c r="AP198" s="8" t="n"/>
      <c r="AQ198" s="7" t="n"/>
      <c r="AR198" s="7" t="n"/>
      <c r="AS198" s="14">
        <f>IF(OR(AQ198="",P198=""),"",AQ198-P198)</f>
        <v/>
      </c>
      <c r="AT198" s="7" t="n"/>
      <c r="AU198" s="7" t="n"/>
      <c r="AV198" s="9" t="n"/>
      <c r="AW198" s="11">
        <f>IF(OR(AV198="",AC198=""),"",AV198-AC198)</f>
        <v/>
      </c>
      <c r="AX198" s="8" t="n"/>
      <c r="AY198" s="7" t="n"/>
      <c r="AZ198" s="8" t="n"/>
      <c r="BA198" s="7" t="n"/>
      <c r="BB198" s="7" t="n"/>
      <c r="BC198" s="7" t="n"/>
      <c r="BD198" s="14">
        <f>IF(OR(AP198="",E198=""),"",AP198-E198)</f>
        <v/>
      </c>
      <c r="BE198" s="11">
        <f>IF(OR(P198="",W198="",X198=""),"",(X198-W198)*P198)</f>
        <v/>
      </c>
      <c r="BF198" s="12">
        <f>IF(OR(AP198="",AO198=""),"",IF(AP198&lt;=AO198,"Sim","Não"))</f>
        <v/>
      </c>
    </row>
    <row r="199" ht="18" customHeight="1">
      <c r="A199" s="7" t="n"/>
      <c r="B199" s="7" t="n"/>
      <c r="C199" s="7" t="n"/>
      <c r="D199" s="7" t="n"/>
      <c r="E199" s="8" t="n"/>
      <c r="F199" s="8" t="n"/>
      <c r="G199" s="7" t="n"/>
      <c r="H199" s="7" t="n"/>
      <c r="I199" s="7" t="n"/>
      <c r="J199" s="7" t="n"/>
      <c r="K199" s="7" t="n"/>
      <c r="L199" s="7" t="n"/>
      <c r="M199" s="7" t="n"/>
      <c r="N199" s="7" t="n"/>
      <c r="O199" s="7" t="n"/>
      <c r="P199" s="7" t="n"/>
      <c r="Q199" s="7" t="n"/>
      <c r="R199" s="7" t="n"/>
      <c r="S199" s="7" t="n"/>
      <c r="T199" s="7" t="n"/>
      <c r="U199" s="7" t="n"/>
      <c r="V199" s="7" t="n"/>
      <c r="W199" s="9" t="n"/>
      <c r="X199" s="9" t="n"/>
      <c r="Y199" s="10">
        <f>IF(OR(W199="",X199="",X199=0),"",W199/X199-1)</f>
        <v/>
      </c>
      <c r="Z199" s="7" t="n"/>
      <c r="AA199" s="7" t="n"/>
      <c r="AB199" s="9" t="n"/>
      <c r="AC199" s="11">
        <f>IF(OR(P199="",W199=""),"",P199*W199+N(AB199))</f>
        <v/>
      </c>
      <c r="AD199" s="12">
        <f>IF(AC199="","",LOOKUP(AC199,Alçadas!$A$6:$A$9,Alçadas!$C$6:$C$9))</f>
        <v/>
      </c>
      <c r="AE199" s="7" t="n"/>
      <c r="AF199" s="8" t="n"/>
      <c r="AG199" s="7" t="n"/>
      <c r="AH199" s="9" t="n"/>
      <c r="AI199" s="11">
        <f>IF(OR(AC199="",AH199=""),"",AH199-AC199)</f>
        <v/>
      </c>
      <c r="AJ199" s="7" t="n"/>
      <c r="AK199" s="7" t="n"/>
      <c r="AL199" s="8" t="n"/>
      <c r="AM199" s="7" t="n"/>
      <c r="AN199" s="8" t="n"/>
      <c r="AO199" s="13">
        <f>IF(OR(AN199="",AA199=""),"",AN199+AA199)</f>
        <v/>
      </c>
      <c r="AP199" s="8" t="n"/>
      <c r="AQ199" s="7" t="n"/>
      <c r="AR199" s="7" t="n"/>
      <c r="AS199" s="14">
        <f>IF(OR(AQ199="",P199=""),"",AQ199-P199)</f>
        <v/>
      </c>
      <c r="AT199" s="7" t="n"/>
      <c r="AU199" s="7" t="n"/>
      <c r="AV199" s="9" t="n"/>
      <c r="AW199" s="11">
        <f>IF(OR(AV199="",AC199=""),"",AV199-AC199)</f>
        <v/>
      </c>
      <c r="AX199" s="8" t="n"/>
      <c r="AY199" s="7" t="n"/>
      <c r="AZ199" s="8" t="n"/>
      <c r="BA199" s="7" t="n"/>
      <c r="BB199" s="7" t="n"/>
      <c r="BC199" s="7" t="n"/>
      <c r="BD199" s="14">
        <f>IF(OR(AP199="",E199=""),"",AP199-E199)</f>
        <v/>
      </c>
      <c r="BE199" s="11">
        <f>IF(OR(P199="",W199="",X199=""),"",(X199-W199)*P199)</f>
        <v/>
      </c>
      <c r="BF199" s="12">
        <f>IF(OR(AP199="",AO199=""),"",IF(AP199&lt;=AO199,"Sim","Não"))</f>
        <v/>
      </c>
    </row>
    <row r="200" ht="18" customHeight="1">
      <c r="A200" s="7" t="n"/>
      <c r="B200" s="7" t="n"/>
      <c r="C200" s="7" t="n"/>
      <c r="D200" s="7" t="n"/>
      <c r="E200" s="8" t="n"/>
      <c r="F200" s="8" t="n"/>
      <c r="G200" s="7" t="n"/>
      <c r="H200" s="7" t="n"/>
      <c r="I200" s="7" t="n"/>
      <c r="J200" s="7" t="n"/>
      <c r="K200" s="7" t="n"/>
      <c r="L200" s="7" t="n"/>
      <c r="M200" s="7" t="n"/>
      <c r="N200" s="7" t="n"/>
      <c r="O200" s="7" t="n"/>
      <c r="P200" s="7" t="n"/>
      <c r="Q200" s="7" t="n"/>
      <c r="R200" s="7" t="n"/>
      <c r="S200" s="7" t="n"/>
      <c r="T200" s="7" t="n"/>
      <c r="U200" s="7" t="n"/>
      <c r="V200" s="7" t="n"/>
      <c r="W200" s="9" t="n"/>
      <c r="X200" s="9" t="n"/>
      <c r="Y200" s="10">
        <f>IF(OR(W200="",X200="",X200=0),"",W200/X200-1)</f>
        <v/>
      </c>
      <c r="Z200" s="7" t="n"/>
      <c r="AA200" s="7" t="n"/>
      <c r="AB200" s="9" t="n"/>
      <c r="AC200" s="11">
        <f>IF(OR(P200="",W200=""),"",P200*W200+N(AB200))</f>
        <v/>
      </c>
      <c r="AD200" s="12">
        <f>IF(AC200="","",LOOKUP(AC200,Alçadas!$A$6:$A$9,Alçadas!$C$6:$C$9))</f>
        <v/>
      </c>
      <c r="AE200" s="7" t="n"/>
      <c r="AF200" s="8" t="n"/>
      <c r="AG200" s="7" t="n"/>
      <c r="AH200" s="9" t="n"/>
      <c r="AI200" s="11">
        <f>IF(OR(AC200="",AH200=""),"",AH200-AC200)</f>
        <v/>
      </c>
      <c r="AJ200" s="7" t="n"/>
      <c r="AK200" s="7" t="n"/>
      <c r="AL200" s="8" t="n"/>
      <c r="AM200" s="7" t="n"/>
      <c r="AN200" s="8" t="n"/>
      <c r="AO200" s="13">
        <f>IF(OR(AN200="",AA200=""),"",AN200+AA200)</f>
        <v/>
      </c>
      <c r="AP200" s="8" t="n"/>
      <c r="AQ200" s="7" t="n"/>
      <c r="AR200" s="7" t="n"/>
      <c r="AS200" s="14">
        <f>IF(OR(AQ200="",P200=""),"",AQ200-P200)</f>
        <v/>
      </c>
      <c r="AT200" s="7" t="n"/>
      <c r="AU200" s="7" t="n"/>
      <c r="AV200" s="9" t="n"/>
      <c r="AW200" s="11">
        <f>IF(OR(AV200="",AC200=""),"",AV200-AC200)</f>
        <v/>
      </c>
      <c r="AX200" s="8" t="n"/>
      <c r="AY200" s="7" t="n"/>
      <c r="AZ200" s="8" t="n"/>
      <c r="BA200" s="7" t="n"/>
      <c r="BB200" s="7" t="n"/>
      <c r="BC200" s="7" t="n"/>
      <c r="BD200" s="14">
        <f>IF(OR(AP200="",E200=""),"",AP200-E200)</f>
        <v/>
      </c>
      <c r="BE200" s="11">
        <f>IF(OR(P200="",W200="",X200=""),"",(X200-W200)*P200)</f>
        <v/>
      </c>
      <c r="BF200" s="12">
        <f>IF(OR(AP200="",AO200=""),"",IF(AP200&lt;=AO200,"Sim","Não"))</f>
        <v/>
      </c>
    </row>
    <row r="201" ht="18" customHeight="1">
      <c r="A201" s="7" t="n"/>
      <c r="B201" s="7" t="n"/>
      <c r="C201" s="7" t="n"/>
      <c r="D201" s="7" t="n"/>
      <c r="E201" s="8" t="n"/>
      <c r="F201" s="8" t="n"/>
      <c r="G201" s="7" t="n"/>
      <c r="H201" s="7" t="n"/>
      <c r="I201" s="7" t="n"/>
      <c r="J201" s="7" t="n"/>
      <c r="K201" s="7" t="n"/>
      <c r="L201" s="7" t="n"/>
      <c r="M201" s="7" t="n"/>
      <c r="N201" s="7" t="n"/>
      <c r="O201" s="7" t="n"/>
      <c r="P201" s="7" t="n"/>
      <c r="Q201" s="7" t="n"/>
      <c r="R201" s="7" t="n"/>
      <c r="S201" s="7" t="n"/>
      <c r="T201" s="7" t="n"/>
      <c r="U201" s="7" t="n"/>
      <c r="V201" s="7" t="n"/>
      <c r="W201" s="9" t="n"/>
      <c r="X201" s="9" t="n"/>
      <c r="Y201" s="10">
        <f>IF(OR(W201="",X201="",X201=0),"",W201/X201-1)</f>
        <v/>
      </c>
      <c r="Z201" s="7" t="n"/>
      <c r="AA201" s="7" t="n"/>
      <c r="AB201" s="9" t="n"/>
      <c r="AC201" s="11">
        <f>IF(OR(P201="",W201=""),"",P201*W201+N(AB201))</f>
        <v/>
      </c>
      <c r="AD201" s="12">
        <f>IF(AC201="","",LOOKUP(AC201,Alçadas!$A$6:$A$9,Alçadas!$C$6:$C$9))</f>
        <v/>
      </c>
      <c r="AE201" s="7" t="n"/>
      <c r="AF201" s="8" t="n"/>
      <c r="AG201" s="7" t="n"/>
      <c r="AH201" s="9" t="n"/>
      <c r="AI201" s="11">
        <f>IF(OR(AC201="",AH201=""),"",AH201-AC201)</f>
        <v/>
      </c>
      <c r="AJ201" s="7" t="n"/>
      <c r="AK201" s="7" t="n"/>
      <c r="AL201" s="8" t="n"/>
      <c r="AM201" s="7" t="n"/>
      <c r="AN201" s="8" t="n"/>
      <c r="AO201" s="13">
        <f>IF(OR(AN201="",AA201=""),"",AN201+AA201)</f>
        <v/>
      </c>
      <c r="AP201" s="8" t="n"/>
      <c r="AQ201" s="7" t="n"/>
      <c r="AR201" s="7" t="n"/>
      <c r="AS201" s="14">
        <f>IF(OR(AQ201="",P201=""),"",AQ201-P201)</f>
        <v/>
      </c>
      <c r="AT201" s="7" t="n"/>
      <c r="AU201" s="7" t="n"/>
      <c r="AV201" s="9" t="n"/>
      <c r="AW201" s="11">
        <f>IF(OR(AV201="",AC201=""),"",AV201-AC201)</f>
        <v/>
      </c>
      <c r="AX201" s="8" t="n"/>
      <c r="AY201" s="7" t="n"/>
      <c r="AZ201" s="8" t="n"/>
      <c r="BA201" s="7" t="n"/>
      <c r="BB201" s="7" t="n"/>
      <c r="BC201" s="7" t="n"/>
      <c r="BD201" s="14">
        <f>IF(OR(AP201="",E201=""),"",AP201-E201)</f>
        <v/>
      </c>
      <c r="BE201" s="11">
        <f>IF(OR(P201="",W201="",X201=""),"",(X201-W201)*P201)</f>
        <v/>
      </c>
      <c r="BF201" s="12">
        <f>IF(OR(AP201="",AO201=""),"",IF(AP201&lt;=AO201,"Sim","Não"))</f>
        <v/>
      </c>
    </row>
    <row r="202" ht="18" customHeight="1">
      <c r="A202" s="7" t="n"/>
      <c r="B202" s="7" t="n"/>
      <c r="C202" s="7" t="n"/>
      <c r="D202" s="7" t="n"/>
      <c r="E202" s="8" t="n"/>
      <c r="F202" s="8" t="n"/>
      <c r="G202" s="7" t="n"/>
      <c r="H202" s="7" t="n"/>
      <c r="I202" s="7" t="n"/>
      <c r="J202" s="7" t="n"/>
      <c r="K202" s="7" t="n"/>
      <c r="L202" s="7" t="n"/>
      <c r="M202" s="7" t="n"/>
      <c r="N202" s="7" t="n"/>
      <c r="O202" s="7" t="n"/>
      <c r="P202" s="7" t="n"/>
      <c r="Q202" s="7" t="n"/>
      <c r="R202" s="7" t="n"/>
      <c r="S202" s="7" t="n"/>
      <c r="T202" s="7" t="n"/>
      <c r="U202" s="7" t="n"/>
      <c r="V202" s="7" t="n"/>
      <c r="W202" s="9" t="n"/>
      <c r="X202" s="9" t="n"/>
      <c r="Y202" s="10">
        <f>IF(OR(W202="",X202="",X202=0),"",W202/X202-1)</f>
        <v/>
      </c>
      <c r="Z202" s="7" t="n"/>
      <c r="AA202" s="7" t="n"/>
      <c r="AB202" s="9" t="n"/>
      <c r="AC202" s="11">
        <f>IF(OR(P202="",W202=""),"",P202*W202+N(AB202))</f>
        <v/>
      </c>
      <c r="AD202" s="12">
        <f>IF(AC202="","",LOOKUP(AC202,Alçadas!$A$6:$A$9,Alçadas!$C$6:$C$9))</f>
        <v/>
      </c>
      <c r="AE202" s="7" t="n"/>
      <c r="AF202" s="8" t="n"/>
      <c r="AG202" s="7" t="n"/>
      <c r="AH202" s="9" t="n"/>
      <c r="AI202" s="11">
        <f>IF(OR(AC202="",AH202=""),"",AH202-AC202)</f>
        <v/>
      </c>
      <c r="AJ202" s="7" t="n"/>
      <c r="AK202" s="7" t="n"/>
      <c r="AL202" s="8" t="n"/>
      <c r="AM202" s="7" t="n"/>
      <c r="AN202" s="8" t="n"/>
      <c r="AO202" s="13">
        <f>IF(OR(AN202="",AA202=""),"",AN202+AA202)</f>
        <v/>
      </c>
      <c r="AP202" s="8" t="n"/>
      <c r="AQ202" s="7" t="n"/>
      <c r="AR202" s="7" t="n"/>
      <c r="AS202" s="14">
        <f>IF(OR(AQ202="",P202=""),"",AQ202-P202)</f>
        <v/>
      </c>
      <c r="AT202" s="7" t="n"/>
      <c r="AU202" s="7" t="n"/>
      <c r="AV202" s="9" t="n"/>
      <c r="AW202" s="11">
        <f>IF(OR(AV202="",AC202=""),"",AV202-AC202)</f>
        <v/>
      </c>
      <c r="AX202" s="8" t="n"/>
      <c r="AY202" s="7" t="n"/>
      <c r="AZ202" s="8" t="n"/>
      <c r="BA202" s="7" t="n"/>
      <c r="BB202" s="7" t="n"/>
      <c r="BC202" s="7" t="n"/>
      <c r="BD202" s="14">
        <f>IF(OR(AP202="",E202=""),"",AP202-E202)</f>
        <v/>
      </c>
      <c r="BE202" s="11">
        <f>IF(OR(P202="",W202="",X202=""),"",(X202-W202)*P202)</f>
        <v/>
      </c>
      <c r="BF202" s="12">
        <f>IF(OR(AP202="",AO202=""),"",IF(AP202&lt;=AO202,"Sim","Não"))</f>
        <v/>
      </c>
    </row>
    <row r="203" ht="18" customHeight="1">
      <c r="A203" s="7" t="n"/>
      <c r="B203" s="7" t="n"/>
      <c r="C203" s="7" t="n"/>
      <c r="D203" s="7" t="n"/>
      <c r="E203" s="8" t="n"/>
      <c r="F203" s="8" t="n"/>
      <c r="G203" s="7" t="n"/>
      <c r="H203" s="7" t="n"/>
      <c r="I203" s="7" t="n"/>
      <c r="J203" s="7" t="n"/>
      <c r="K203" s="7" t="n"/>
      <c r="L203" s="7" t="n"/>
      <c r="M203" s="7" t="n"/>
      <c r="N203" s="7" t="n"/>
      <c r="O203" s="7" t="n"/>
      <c r="P203" s="7" t="n"/>
      <c r="Q203" s="7" t="n"/>
      <c r="R203" s="7" t="n"/>
      <c r="S203" s="7" t="n"/>
      <c r="T203" s="7" t="n"/>
      <c r="U203" s="7" t="n"/>
      <c r="V203" s="7" t="n"/>
      <c r="W203" s="9" t="n"/>
      <c r="X203" s="9" t="n"/>
      <c r="Y203" s="10">
        <f>IF(OR(W203="",X203="",X203=0),"",W203/X203-1)</f>
        <v/>
      </c>
      <c r="Z203" s="7" t="n"/>
      <c r="AA203" s="7" t="n"/>
      <c r="AB203" s="9" t="n"/>
      <c r="AC203" s="11">
        <f>IF(OR(P203="",W203=""),"",P203*W203+N(AB203))</f>
        <v/>
      </c>
      <c r="AD203" s="12">
        <f>IF(AC203="","",LOOKUP(AC203,Alçadas!$A$6:$A$9,Alçadas!$C$6:$C$9))</f>
        <v/>
      </c>
      <c r="AE203" s="7" t="n"/>
      <c r="AF203" s="8" t="n"/>
      <c r="AG203" s="7" t="n"/>
      <c r="AH203" s="9" t="n"/>
      <c r="AI203" s="11">
        <f>IF(OR(AC203="",AH203=""),"",AH203-AC203)</f>
        <v/>
      </c>
      <c r="AJ203" s="7" t="n"/>
      <c r="AK203" s="7" t="n"/>
      <c r="AL203" s="8" t="n"/>
      <c r="AM203" s="7" t="n"/>
      <c r="AN203" s="8" t="n"/>
      <c r="AO203" s="13">
        <f>IF(OR(AN203="",AA203=""),"",AN203+AA203)</f>
        <v/>
      </c>
      <c r="AP203" s="8" t="n"/>
      <c r="AQ203" s="7" t="n"/>
      <c r="AR203" s="7" t="n"/>
      <c r="AS203" s="14">
        <f>IF(OR(AQ203="",P203=""),"",AQ203-P203)</f>
        <v/>
      </c>
      <c r="AT203" s="7" t="n"/>
      <c r="AU203" s="7" t="n"/>
      <c r="AV203" s="9" t="n"/>
      <c r="AW203" s="11">
        <f>IF(OR(AV203="",AC203=""),"",AV203-AC203)</f>
        <v/>
      </c>
      <c r="AX203" s="8" t="n"/>
      <c r="AY203" s="7" t="n"/>
      <c r="AZ203" s="8" t="n"/>
      <c r="BA203" s="7" t="n"/>
      <c r="BB203" s="7" t="n"/>
      <c r="BC203" s="7" t="n"/>
      <c r="BD203" s="14">
        <f>IF(OR(AP203="",E203=""),"",AP203-E203)</f>
        <v/>
      </c>
      <c r="BE203" s="11">
        <f>IF(OR(P203="",W203="",X203=""),"",(X203-W203)*P203)</f>
        <v/>
      </c>
      <c r="BF203" s="12">
        <f>IF(OR(AP203="",AO203=""),"",IF(AP203&lt;=AO203,"Sim","Não"))</f>
        <v/>
      </c>
    </row>
    <row r="204" ht="18" customHeight="1">
      <c r="A204" s="7" t="n"/>
      <c r="B204" s="7" t="n"/>
      <c r="C204" s="7" t="n"/>
      <c r="D204" s="7" t="n"/>
      <c r="E204" s="8" t="n"/>
      <c r="F204" s="8" t="n"/>
      <c r="G204" s="7" t="n"/>
      <c r="H204" s="7" t="n"/>
      <c r="I204" s="7" t="n"/>
      <c r="J204" s="7" t="n"/>
      <c r="K204" s="7" t="n"/>
      <c r="L204" s="7" t="n"/>
      <c r="M204" s="7" t="n"/>
      <c r="N204" s="7" t="n"/>
      <c r="O204" s="7" t="n"/>
      <c r="P204" s="7" t="n"/>
      <c r="Q204" s="7" t="n"/>
      <c r="R204" s="7" t="n"/>
      <c r="S204" s="7" t="n"/>
      <c r="T204" s="7" t="n"/>
      <c r="U204" s="7" t="n"/>
      <c r="V204" s="7" t="n"/>
      <c r="W204" s="9" t="n"/>
      <c r="X204" s="9" t="n"/>
      <c r="Y204" s="10">
        <f>IF(OR(W204="",X204="",X204=0),"",W204/X204-1)</f>
        <v/>
      </c>
      <c r="Z204" s="7" t="n"/>
      <c r="AA204" s="7" t="n"/>
      <c r="AB204" s="9" t="n"/>
      <c r="AC204" s="11">
        <f>IF(OR(P204="",W204=""),"",P204*W204+N(AB204))</f>
        <v/>
      </c>
      <c r="AD204" s="12">
        <f>IF(AC204="","",LOOKUP(AC204,Alçadas!$A$6:$A$9,Alçadas!$C$6:$C$9))</f>
        <v/>
      </c>
      <c r="AE204" s="7" t="n"/>
      <c r="AF204" s="8" t="n"/>
      <c r="AG204" s="7" t="n"/>
      <c r="AH204" s="9" t="n"/>
      <c r="AI204" s="11">
        <f>IF(OR(AC204="",AH204=""),"",AH204-AC204)</f>
        <v/>
      </c>
      <c r="AJ204" s="7" t="n"/>
      <c r="AK204" s="7" t="n"/>
      <c r="AL204" s="8" t="n"/>
      <c r="AM204" s="7" t="n"/>
      <c r="AN204" s="8" t="n"/>
      <c r="AO204" s="13">
        <f>IF(OR(AN204="",AA204=""),"",AN204+AA204)</f>
        <v/>
      </c>
      <c r="AP204" s="8" t="n"/>
      <c r="AQ204" s="7" t="n"/>
      <c r="AR204" s="7" t="n"/>
      <c r="AS204" s="14">
        <f>IF(OR(AQ204="",P204=""),"",AQ204-P204)</f>
        <v/>
      </c>
      <c r="AT204" s="7" t="n"/>
      <c r="AU204" s="7" t="n"/>
      <c r="AV204" s="9" t="n"/>
      <c r="AW204" s="11">
        <f>IF(OR(AV204="",AC204=""),"",AV204-AC204)</f>
        <v/>
      </c>
      <c r="AX204" s="8" t="n"/>
      <c r="AY204" s="7" t="n"/>
      <c r="AZ204" s="8" t="n"/>
      <c r="BA204" s="7" t="n"/>
      <c r="BB204" s="7" t="n"/>
      <c r="BC204" s="7" t="n"/>
      <c r="BD204" s="14">
        <f>IF(OR(AP204="",E204=""),"",AP204-E204)</f>
        <v/>
      </c>
      <c r="BE204" s="11">
        <f>IF(OR(P204="",W204="",X204=""),"",(X204-W204)*P204)</f>
        <v/>
      </c>
      <c r="BF204" s="12">
        <f>IF(OR(AP204="",AO204=""),"",IF(AP204&lt;=AO204,"Sim","Não"))</f>
        <v/>
      </c>
    </row>
    <row r="205" ht="18" customHeight="1">
      <c r="A205" s="7" t="n"/>
      <c r="B205" s="7" t="n"/>
      <c r="C205" s="7" t="n"/>
      <c r="D205" s="7" t="n"/>
      <c r="E205" s="8" t="n"/>
      <c r="F205" s="8" t="n"/>
      <c r="G205" s="7" t="n"/>
      <c r="H205" s="7" t="n"/>
      <c r="I205" s="7" t="n"/>
      <c r="J205" s="7" t="n"/>
      <c r="K205" s="7" t="n"/>
      <c r="L205" s="7" t="n"/>
      <c r="M205" s="7" t="n"/>
      <c r="N205" s="7" t="n"/>
      <c r="O205" s="7" t="n"/>
      <c r="P205" s="7" t="n"/>
      <c r="Q205" s="7" t="n"/>
      <c r="R205" s="7" t="n"/>
      <c r="S205" s="7" t="n"/>
      <c r="T205" s="7" t="n"/>
      <c r="U205" s="7" t="n"/>
      <c r="V205" s="7" t="n"/>
      <c r="W205" s="9" t="n"/>
      <c r="X205" s="9" t="n"/>
      <c r="Y205" s="10">
        <f>IF(OR(W205="",X205="",X205=0),"",W205/X205-1)</f>
        <v/>
      </c>
      <c r="Z205" s="7" t="n"/>
      <c r="AA205" s="7" t="n"/>
      <c r="AB205" s="9" t="n"/>
      <c r="AC205" s="11">
        <f>IF(OR(P205="",W205=""),"",P205*W205+N(AB205))</f>
        <v/>
      </c>
      <c r="AD205" s="12">
        <f>IF(AC205="","",LOOKUP(AC205,Alçadas!$A$6:$A$9,Alçadas!$C$6:$C$9))</f>
        <v/>
      </c>
      <c r="AE205" s="7" t="n"/>
      <c r="AF205" s="8" t="n"/>
      <c r="AG205" s="7" t="n"/>
      <c r="AH205" s="9" t="n"/>
      <c r="AI205" s="11">
        <f>IF(OR(AC205="",AH205=""),"",AH205-AC205)</f>
        <v/>
      </c>
      <c r="AJ205" s="7" t="n"/>
      <c r="AK205" s="7" t="n"/>
      <c r="AL205" s="8" t="n"/>
      <c r="AM205" s="7" t="n"/>
      <c r="AN205" s="8" t="n"/>
      <c r="AO205" s="13">
        <f>IF(OR(AN205="",AA205=""),"",AN205+AA205)</f>
        <v/>
      </c>
      <c r="AP205" s="8" t="n"/>
      <c r="AQ205" s="7" t="n"/>
      <c r="AR205" s="7" t="n"/>
      <c r="AS205" s="14">
        <f>IF(OR(AQ205="",P205=""),"",AQ205-P205)</f>
        <v/>
      </c>
      <c r="AT205" s="7" t="n"/>
      <c r="AU205" s="7" t="n"/>
      <c r="AV205" s="9" t="n"/>
      <c r="AW205" s="11">
        <f>IF(OR(AV205="",AC205=""),"",AV205-AC205)</f>
        <v/>
      </c>
      <c r="AX205" s="8" t="n"/>
      <c r="AY205" s="7" t="n"/>
      <c r="AZ205" s="8" t="n"/>
      <c r="BA205" s="7" t="n"/>
      <c r="BB205" s="7" t="n"/>
      <c r="BC205" s="7" t="n"/>
      <c r="BD205" s="14">
        <f>IF(OR(AP205="",E205=""),"",AP205-E205)</f>
        <v/>
      </c>
      <c r="BE205" s="11">
        <f>IF(OR(P205="",W205="",X205=""),"",(X205-W205)*P205)</f>
        <v/>
      </c>
      <c r="BF205" s="12">
        <f>IF(OR(AP205="",AO205=""),"",IF(AP205&lt;=AO205,"Sim","Não"))</f>
        <v/>
      </c>
    </row>
    <row r="206" ht="18" customHeight="1">
      <c r="A206" s="7" t="n"/>
      <c r="B206" s="7" t="n"/>
      <c r="C206" s="7" t="n"/>
      <c r="D206" s="7" t="n"/>
      <c r="E206" s="8" t="n"/>
      <c r="F206" s="8" t="n"/>
      <c r="G206" s="7" t="n"/>
      <c r="H206" s="7" t="n"/>
      <c r="I206" s="7" t="n"/>
      <c r="J206" s="7" t="n"/>
      <c r="K206" s="7" t="n"/>
      <c r="L206" s="7" t="n"/>
      <c r="M206" s="7" t="n"/>
      <c r="N206" s="7" t="n"/>
      <c r="O206" s="7" t="n"/>
      <c r="P206" s="7" t="n"/>
      <c r="Q206" s="7" t="n"/>
      <c r="R206" s="7" t="n"/>
      <c r="S206" s="7" t="n"/>
      <c r="T206" s="7" t="n"/>
      <c r="U206" s="7" t="n"/>
      <c r="V206" s="7" t="n"/>
      <c r="W206" s="9" t="n"/>
      <c r="X206" s="9" t="n"/>
      <c r="Y206" s="10">
        <f>IF(OR(W206="",X206="",X206=0),"",W206/X206-1)</f>
        <v/>
      </c>
      <c r="Z206" s="7" t="n"/>
      <c r="AA206" s="7" t="n"/>
      <c r="AB206" s="9" t="n"/>
      <c r="AC206" s="11">
        <f>IF(OR(P206="",W206=""),"",P206*W206+N(AB206))</f>
        <v/>
      </c>
      <c r="AD206" s="12">
        <f>IF(AC206="","",LOOKUP(AC206,Alçadas!$A$6:$A$9,Alçadas!$C$6:$C$9))</f>
        <v/>
      </c>
      <c r="AE206" s="7" t="n"/>
      <c r="AF206" s="8" t="n"/>
      <c r="AG206" s="7" t="n"/>
      <c r="AH206" s="9" t="n"/>
      <c r="AI206" s="11">
        <f>IF(OR(AC206="",AH206=""),"",AH206-AC206)</f>
        <v/>
      </c>
      <c r="AJ206" s="7" t="n"/>
      <c r="AK206" s="7" t="n"/>
      <c r="AL206" s="8" t="n"/>
      <c r="AM206" s="7" t="n"/>
      <c r="AN206" s="8" t="n"/>
      <c r="AO206" s="13">
        <f>IF(OR(AN206="",AA206=""),"",AN206+AA206)</f>
        <v/>
      </c>
      <c r="AP206" s="8" t="n"/>
      <c r="AQ206" s="7" t="n"/>
      <c r="AR206" s="7" t="n"/>
      <c r="AS206" s="14">
        <f>IF(OR(AQ206="",P206=""),"",AQ206-P206)</f>
        <v/>
      </c>
      <c r="AT206" s="7" t="n"/>
      <c r="AU206" s="7" t="n"/>
      <c r="AV206" s="9" t="n"/>
      <c r="AW206" s="11">
        <f>IF(OR(AV206="",AC206=""),"",AV206-AC206)</f>
        <v/>
      </c>
      <c r="AX206" s="8" t="n"/>
      <c r="AY206" s="7" t="n"/>
      <c r="AZ206" s="8" t="n"/>
      <c r="BA206" s="7" t="n"/>
      <c r="BB206" s="7" t="n"/>
      <c r="BC206" s="7" t="n"/>
      <c r="BD206" s="14">
        <f>IF(OR(AP206="",E206=""),"",AP206-E206)</f>
        <v/>
      </c>
      <c r="BE206" s="11">
        <f>IF(OR(P206="",W206="",X206=""),"",(X206-W206)*P206)</f>
        <v/>
      </c>
      <c r="BF206" s="12">
        <f>IF(OR(AP206="",AO206=""),"",IF(AP206&lt;=AO206,"Sim","Não"))</f>
        <v/>
      </c>
    </row>
    <row r="208">
      <c r="A208" s="15" t="inlineStr">
        <is>
          <t>Modelo gratuito da SULTS: https://www.sults.com.br/produtos/compras/controle-de-compras</t>
        </is>
      </c>
    </row>
  </sheetData>
  <autoFilter ref="A6:BF206"/>
  <mergeCells count="10">
    <mergeCell ref="A3:R3"/>
    <mergeCell ref="A2:L2"/>
    <mergeCell ref="J5:R5"/>
    <mergeCell ref="AK5:AT5"/>
    <mergeCell ref="A5:I5"/>
    <mergeCell ref="A1:L1"/>
    <mergeCell ref="BD5:BF5"/>
    <mergeCell ref="AU5:BC5"/>
    <mergeCell ref="AC5:AJ5"/>
    <mergeCell ref="S5:AB5"/>
  </mergeCells>
  <dataValidations count="9">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showDropDown="0" showInputMessage="0" showErrorMessage="0" allowBlank="1" type="list">
      <formula1>Listas!$A$2:$A$7</formula1>
    </dataValidation>
    <dataValidation sqref="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showDropDown="0" showInputMessage="0" showErrorMessage="0" allowBlank="1" type="list">
      <formula1>Listas!$B$2:$B$4</formula1>
    </dataValidation>
    <dataValidation sqref="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showDropDown="0" showInputMessage="0" showErrorMessage="0" allowBlank="1" type="list">
      <formula1>Listas!$C$2:$C$7</formula1>
    </dataValidation>
    <dataValidation sqref="Q7 Q8 Q9 Q10 Q11 Q12 Q13 Q14 Q15 Q16 Q17 Q18 Q19 Q20 Q21 Q22 Q23 Q24 Q25 Q26 Q27 Q28 Q29 Q30 Q31 Q32 Q33 Q34 Q35 Q36 Q37 Q38 Q39 Q40 Q41 Q42 Q43 Q44 Q45 Q46 Q47 Q48 Q49 Q50 Q51 Q52 Q53 Q54 Q55 Q56 Q57 Q58 Q59 Q60 Q61 Q62 Q63 Q64 Q65 Q66 Q67 Q68 Q69 Q70 Q71 Q72 Q73 Q74 Q75 Q76 Q77 Q78 Q79 Q80 Q81 Q82 Q83 Q84 Q85 Q86 Q87 Q88 Q89 Q90 Q91 Q92 Q93 Q94 Q95 Q96 Q97 Q98 Q99 Q100 Q101 Q102 Q103 Q104 Q105 Q106 Q107 Q108 Q109 Q110 Q111 Q112 Q113 Q114 Q115 Q116 Q117 Q118 Q119 Q120 Q121 Q122 Q123 Q124 Q125 Q126 Q127 Q128 Q129 Q130 Q131 Q132 Q133 Q134 Q135 Q136 Q137 Q138 Q139 Q140 Q141 Q142 Q143 Q144 Q145 Q146 Q147 Q148 Q149 Q150 Q151 Q152 Q153 Q154 Q155 Q156 Q157 Q158 Q159 Q160 Q161 Q162 Q163 Q164 Q165 Q166 Q167 Q168 Q169 Q170 Q171 Q172 Q173 Q174 Q175 Q176 Q177 Q178 Q179 Q180 Q181 Q182 Q183 Q184 Q185 Q186 Q187 Q188 Q189 Q190 Q191 Q192 Q193 Q194 Q195 Q196 Q197 Q198 Q199 Q200 Q201 Q202 Q203 Q204 Q205 Q206" showDropDown="0" showInputMessage="0" showErrorMessage="0" allowBlank="1" type="list">
      <formula1>Listas!$D$2:$D$8</formula1>
    </dataValidation>
    <dataValidation sqref="R7 R8 R9 R10 R11 R12 R13 R14 R15 R16 R17 R18 R19 R20 R21 R22 R23 R24 R25 R26 R27 R28 R29 R30 R31 R32 R33 R34 R35 R36 R37 R38 R39 R40 R41 R42 R43 R44 R45 R46 R47 R48 R49 R50 R51 R52 R53 R54 R55 R56 R57 R58 R59 R60 R61 R62 R63 R64 R65 R66 R67 R68 R69 R70 R71 R72 R73 R74 R75 R76 R77 R78 R79 R80 R81 R82 R83 R84 R85 R86 R87 R88 R89 R90 R91 R92 R93 R94 R95 R96 R97 R98 R99 R100 R101 R102 R103 R104 R105 R106 R107 R108 R109 R110 R111 R112 R113 R114 R115 R116 R117 R118 R119 R120 R121 R122 R123 R124 R125 R126 R127 R128 R129 R130 R131 R132 R133 R134 R135 R136 R137 R138 R139 R140 R141 R142 R143 R144 R145 R146 R147 R148 R149 R150 R151 R152 R153 R154 R155 R156 R157 R158 R159 R160 R161 R162 R163 R164 R165 R166 R167 R168 R169 R170 R171 R172 R173 R174 R175 R176 R177 R178 R179 R180 R181 R182 R183 R184 R185 R186 R187 R188 R189 R190 R191 R192 R193 R194 R195 R196 R197 R198 R199 R200 R201 R202 R203 R204 R205 R206 U7 U8 U9 U10 U11 U12 U13 U14 U15 U16 U17 U18 U19 U20 U21 U22 U23 U24 U25 U26 U27 U28 U29 U30 U31 U32 U33 U34 U35 U36 U37 U38 U39 U40 U41 U42 U43 U44 U45 U46 U47 U48 U49 U50 U51 U52 U53 U54 U55 U56 U57 U58 U59 U60 U61 U62 U63 U64 U65 U66 U67 U68 U69 U70 U71 U72 U73 U74 U75 U76 U77 U78 U79 U80 U81 U82 U83 U84 U85 U86 U87 U88 U89 U90 U91 U92 U93 U94 U95 U96 U97 U98 U99 U100 U101 U102 U103 U104 U105 U106 U107 U108 U109 U110 U111 U112 U113 U114 U115 U116 U117 U118 U119 U120 U121 U122 U123 U124 U125 U126 U127 U128 U129 U130 U131 U132 U133 U134 U135 U136 U137 U138 U139 U140 U141 U142 U143 U144 U145 U146 U147 U148 U149 U150 U151 U152 U153 U154 U155 U156 U157 U158 U159 U160 U161 U162 U163 U164 U165 U166 U167 U168 U169 U170 U171 U172 U173 U174 U175 U176 U177 U178 U179 U180 U181 U182 U183 U184 U185 U186 U187 U188 U189 U190 U191 U192 U193 U194 U195 U196 U197 U198 U199 U200 U201 U202 U203 U204 U205 U206" showDropDown="0" showInputMessage="0" showErrorMessage="0" allowBlank="1" type="list">
      <formula1>Listas!$E$2:$E$3</formula1>
    </dataValidation>
    <dataValidation sqref="AG7 AG8 AG9 AG10 AG11 AG12 AG13 AG14 AG15 AG16 AG17 AG18 AG19 AG20 AG21 AG22 AG23 AG24 AG25 AG26 AG27 AG28 AG29 AG30 AG31 AG32 AG33 AG34 AG35 AG36 AG37 AG38 AG39 AG40 AG41 AG42 AG43 AG44 AG45 AG46 AG47 AG48 AG49 AG50 AG51 AG52 AG53 AG54 AG55 AG56 AG57 AG58 AG59 AG60 AG61 AG62 AG63 AG64 AG65 AG66 AG67 AG68 AG69 AG70 AG71 AG72 AG73 AG74 AG75 AG76 AG77 AG78 AG79 AG80 AG81 AG82 AG83 AG84 AG85 AG86 AG87 AG88 AG89 AG90 AG91 AG92 AG93 AG94 AG95 AG96 AG97 AG98 AG99 AG100 AG101 AG102 AG103 AG104 AG105 AG106 AG107 AG108 AG109 AG110 AG111 AG112 AG113 AG114 AG115 AG116 AG117 AG118 AG119 AG120 AG121 AG122 AG123 AG124 AG125 AG126 AG127 AG128 AG129 AG130 AG131 AG132 AG133 AG134 AG135 AG136 AG137 AG138 AG139 AG140 AG141 AG142 AG143 AG144 AG145 AG146 AG147 AG148 AG149 AG150 AG151 AG152 AG153 AG154 AG155 AG156 AG157 AG158 AG159 AG160 AG161 AG162 AG163 AG164 AG165 AG166 AG167 AG168 AG169 AG170 AG171 AG172 AG173 AG174 AG175 AG176 AG177 AG178 AG179 AG180 AG181 AG182 AG183 AG184 AG185 AG186 AG187 AG188 AG189 AG190 AG191 AG192 AG193 AG194 AG195 AG196 AG197 AG198 AG199 AG200 AG201 AG202 AG203 AG204 AG205 AG206" showDropDown="0" showInputMessage="0" showErrorMessage="0" allowBlank="1" type="list">
      <formula1>Listas!$F$2:$F$5</formula1>
    </dataValidation>
    <dataValidation sqref="AT7 AT8 AT9 AT10 AT11 AT12 AT13 AT14 AT15 AT16 AT17 AT18 AT19 AT20 AT21 AT22 AT23 AT24 AT25 AT26 AT27 AT28 AT29 AT30 AT31 AT32 AT33 AT34 AT35 AT36 AT37 AT38 AT39 AT40 AT41 AT42 AT43 AT44 AT45 AT46 AT47 AT48 AT49 AT50 AT51 AT52 AT53 AT54 AT55 AT56 AT57 AT58 AT59 AT60 AT61 AT62 AT63 AT64 AT65 AT66 AT67 AT68 AT69 AT70 AT71 AT72 AT73 AT74 AT75 AT76 AT77 AT78 AT79 AT80 AT81 AT82 AT83 AT84 AT85 AT86 AT87 AT88 AT89 AT90 AT91 AT92 AT93 AT94 AT95 AT96 AT97 AT98 AT99 AT100 AT101 AT102 AT103 AT104 AT105 AT106 AT107 AT108 AT109 AT110 AT111 AT112 AT113 AT114 AT115 AT116 AT117 AT118 AT119 AT120 AT121 AT122 AT123 AT124 AT125 AT126 AT127 AT128 AT129 AT130 AT131 AT132 AT133 AT134 AT135 AT136 AT137 AT138 AT139 AT140 AT141 AT142 AT143 AT144 AT145 AT146 AT147 AT148 AT149 AT150 AT151 AT152 AT153 AT154 AT155 AT156 AT157 AT158 AT159 AT160 AT161 AT162 AT163 AT164 AT165 AT166 AT167 AT168 AT169 AT170 AT171 AT172 AT173 AT174 AT175 AT176 AT177 AT178 AT179 AT180 AT181 AT182 AT183 AT184 AT185 AT186 AT187 AT188 AT189 AT190 AT191 AT192 AT193 AT194 AT195 AT196 AT197 AT198 AT199 AT200 AT201 AT202 AT203 AT204 AT205 AT206" showDropDown="0" showInputMessage="0" showErrorMessage="0" allowBlank="1" type="list">
      <formula1>Listas!$G$2:$G$8</formula1>
    </dataValidation>
    <dataValidation sqref="AY7 AY8 AY9 AY10 AY11 AY12 AY13 AY14 AY15 AY16 AY17 AY18 AY19 AY20 AY21 AY22 AY23 AY24 AY25 AY26 AY27 AY28 AY29 AY30 AY31 AY32 AY33 AY34 AY35 AY36 AY37 AY38 AY39 AY40 AY41 AY42 AY43 AY44 AY45 AY46 AY47 AY48 AY49 AY50 AY51 AY52 AY53 AY54 AY55 AY56 AY57 AY58 AY59 AY60 AY61 AY62 AY63 AY64 AY65 AY66 AY67 AY68 AY69 AY70 AY71 AY72 AY73 AY74 AY75 AY76 AY77 AY78 AY79 AY80 AY81 AY82 AY83 AY84 AY85 AY86 AY87 AY88 AY89 AY90 AY91 AY92 AY93 AY94 AY95 AY96 AY97 AY98 AY99 AY100 AY101 AY102 AY103 AY104 AY105 AY106 AY107 AY108 AY109 AY110 AY111 AY112 AY113 AY114 AY115 AY116 AY117 AY118 AY119 AY120 AY121 AY122 AY123 AY124 AY125 AY126 AY127 AY128 AY129 AY130 AY131 AY132 AY133 AY134 AY135 AY136 AY137 AY138 AY139 AY140 AY141 AY142 AY143 AY144 AY145 AY146 AY147 AY148 AY149 AY150 AY151 AY152 AY153 AY154 AY155 AY156 AY157 AY158 AY159 AY160 AY161 AY162 AY163 AY164 AY165 AY166 AY167 AY168 AY169 AY170 AY171 AY172 AY173 AY174 AY175 AY176 AY177 AY178 AY179 AY180 AY181 AY182 AY183 AY184 AY185 AY186 AY187 AY188 AY189 AY190 AY191 AY192 AY193 AY194 AY195 AY196 AY197 AY198 AY199 AY200 AY201 AY202 AY203 AY204 AY205 AY206" showDropDown="0" showInputMessage="0" showErrorMessage="0" allowBlank="1" type="list">
      <formula1>Listas!$H$2:$H$5</formula1>
    </dataValidation>
    <dataValidation sqref="BA7 BA8 BA9 BA10 BA11 BA12 BA13 BA14 BA15 BA16 BA17 BA18 BA19 BA20 BA21 BA22 BA23 BA24 BA25 BA26 BA27 BA28 BA29 BA30 BA31 BA32 BA33 BA34 BA35 BA36 BA37 BA38 BA39 BA40 BA41 BA42 BA43 BA44 BA45 BA46 BA47 BA48 BA49 BA50 BA51 BA52 BA53 BA54 BA55 BA56 BA57 BA58 BA59 BA60 BA61 BA62 BA63 BA64 BA65 BA66 BA67 BA68 BA69 BA70 BA71 BA72 BA73 BA74 BA75 BA76 BA77 BA78 BA79 BA80 BA81 BA82 BA83 BA84 BA85 BA86 BA87 BA88 BA89 BA90 BA91 BA92 BA93 BA94 BA95 BA96 BA97 BA98 BA99 BA100 BA101 BA102 BA103 BA104 BA105 BA106 BA107 BA108 BA109 BA110 BA111 BA112 BA113 BA114 BA115 BA116 BA117 BA118 BA119 BA120 BA121 BA122 BA123 BA124 BA125 BA126 BA127 BA128 BA129 BA130 BA131 BA132 BA133 BA134 BA135 BA136 BA137 BA138 BA139 BA140 BA141 BA142 BA143 BA144 BA145 BA146 BA147 BA148 BA149 BA150 BA151 BA152 BA153 BA154 BA155 BA156 BA157 BA158 BA159 BA160 BA161 BA162 BA163 BA164 BA165 BA166 BA167 BA168 BA169 BA170 BA171 BA172 BA173 BA174 BA175 BA176 BA177 BA178 BA179 BA180 BA181 BA182 BA183 BA184 BA185 BA186 BA187 BA188 BA189 BA190 BA191 BA192 BA193 BA194 BA195 BA196 BA197 BA198 BA199 BA200 BA201 BA202 BA203 BA204 BA205 BA206" showDropDown="0" showInputMessage="0" showErrorMessage="0" allowBlank="1" type="list">
      <formula1>Listas!$I$2:$I$5</formula1>
    </dataValidation>
  </dataValidations>
  <pageMargins left="0.75" right="0.75" top="1" bottom="1" header="0.5" footer="0.5"/>
  <pageSetup orientation="landscape" paperSize="9" fitToWidth="0"/>
</worksheet>
</file>

<file path=xl/worksheets/sheet2.xml><?xml version="1.0" encoding="utf-8"?>
<worksheet xmlns="http://schemas.openxmlformats.org/spreadsheetml/2006/main">
  <sheetPr>
    <outlinePr summaryBelow="1" summaryRight="1"/>
    <pageSetUpPr/>
  </sheetPr>
  <dimension ref="A1:I8"/>
  <sheetViews>
    <sheetView workbookViewId="0">
      <selection activeCell="A1" sqref="A1"/>
    </sheetView>
  </sheetViews>
  <sheetFormatPr baseColWidth="8" defaultRowHeight="15"/>
  <sheetData>
    <row r="1">
      <c r="A1" t="inlineStr">
        <is>
          <t>tipo</t>
        </is>
      </c>
      <c r="B1" t="inlineStr">
        <is>
          <t>prioridade</t>
        </is>
      </c>
      <c r="C1" t="inlineStr">
        <is>
          <t>status_req</t>
        </is>
      </c>
      <c r="D1" t="inlineStr">
        <is>
          <t>categoria</t>
        </is>
      </c>
      <c r="E1" t="inlineStr">
        <is>
          <t>simnao</t>
        </is>
      </c>
      <c r="F1" t="inlineStr">
        <is>
          <t>decisao</t>
        </is>
      </c>
      <c r="G1" t="inlineStr">
        <is>
          <t>ocorrencia</t>
        </is>
      </c>
      <c r="H1" t="inlineStr">
        <is>
          <t>forma</t>
        </is>
      </c>
      <c r="I1" t="inlineStr">
        <is>
          <t>status_pag</t>
        </is>
      </c>
    </row>
    <row r="2">
      <c r="A2" t="inlineStr">
        <is>
          <t>Reposição</t>
        </is>
      </c>
      <c r="B2" t="inlineStr">
        <is>
          <t>Normal</t>
        </is>
      </c>
      <c r="C2" t="inlineStr">
        <is>
          <t>Aberta</t>
        </is>
      </c>
      <c r="D2" t="inlineStr">
        <is>
          <t>Insumo</t>
        </is>
      </c>
      <c r="E2" t="inlineStr">
        <is>
          <t>Sim</t>
        </is>
      </c>
      <c r="F2" t="inlineStr">
        <is>
          <t>Pendente</t>
        </is>
      </c>
      <c r="G2" t="inlineStr">
        <is>
          <t>Sem ocorrência</t>
        </is>
      </c>
      <c r="H2" t="inlineStr">
        <is>
          <t>Boleto</t>
        </is>
      </c>
      <c r="I2" t="inlineStr">
        <is>
          <t>A pagar</t>
        </is>
      </c>
    </row>
    <row r="3">
      <c r="A3" t="inlineStr">
        <is>
          <t>Campanha</t>
        </is>
      </c>
      <c r="B3" t="inlineStr">
        <is>
          <t>Urgente</t>
        </is>
      </c>
      <c r="C3" t="inlineStr">
        <is>
          <t>Em cotação</t>
        </is>
      </c>
      <c r="D3" t="inlineStr">
        <is>
          <t>Embalagem</t>
        </is>
      </c>
      <c r="E3" t="inlineStr">
        <is>
          <t>Não</t>
        </is>
      </c>
      <c r="F3" t="inlineStr">
        <is>
          <t>Aprovada</t>
        </is>
      </c>
      <c r="G3" t="inlineStr">
        <is>
          <t>Avaria</t>
        </is>
      </c>
      <c r="H3" t="inlineStr">
        <is>
          <t>Transferência</t>
        </is>
      </c>
      <c r="I3" t="inlineStr">
        <is>
          <t>Pago</t>
        </is>
      </c>
    </row>
    <row r="4">
      <c r="A4" t="inlineStr">
        <is>
          <t>Manutenção</t>
        </is>
      </c>
      <c r="B4" t="inlineStr">
        <is>
          <t>Emergencial</t>
        </is>
      </c>
      <c r="C4" t="inlineStr">
        <is>
          <t>Aguardando aprovação</t>
        </is>
      </c>
      <c r="D4" t="inlineStr">
        <is>
          <t>Uniforme</t>
        </is>
      </c>
      <c r="F4" t="inlineStr">
        <is>
          <t>Aprovada com ressalva</t>
        </is>
      </c>
      <c r="G4" t="inlineStr">
        <is>
          <t>Falta</t>
        </is>
      </c>
      <c r="H4" t="inlineStr">
        <is>
          <t>Pix</t>
        </is>
      </c>
      <c r="I4" t="inlineStr">
        <is>
          <t>Em atraso</t>
        </is>
      </c>
    </row>
    <row r="5">
      <c r="A5" t="inlineStr">
        <is>
          <t>Abertura de unidade</t>
        </is>
      </c>
      <c r="C5" t="inlineStr">
        <is>
          <t>Aprovada</t>
        </is>
      </c>
      <c r="D5" t="inlineStr">
        <is>
          <t>Material de ponto de venda</t>
        </is>
      </c>
      <c r="F5" t="inlineStr">
        <is>
          <t>Recusada</t>
        </is>
      </c>
      <c r="G5" t="inlineStr">
        <is>
          <t>Item errado</t>
        </is>
      </c>
      <c r="H5" t="inlineStr">
        <is>
          <t>Cartão corporativo</t>
        </is>
      </c>
      <c r="I5" t="inlineStr">
        <is>
          <t>Contestado</t>
        </is>
      </c>
    </row>
    <row r="6">
      <c r="A6" t="inlineStr">
        <is>
          <t>Emergência</t>
        </is>
      </c>
      <c r="C6" t="inlineStr">
        <is>
          <t>Recusada</t>
        </is>
      </c>
      <c r="D6" t="inlineStr">
        <is>
          <t>Equipamento</t>
        </is>
      </c>
      <c r="G6" t="inlineStr">
        <is>
          <t>Atraso</t>
        </is>
      </c>
    </row>
    <row r="7">
      <c r="A7" t="inlineStr">
        <is>
          <t>Investimento</t>
        </is>
      </c>
      <c r="C7" t="inlineStr">
        <is>
          <t>Cancelada</t>
        </is>
      </c>
      <c r="D7" t="inlineStr">
        <is>
          <t>Manutenção</t>
        </is>
      </c>
      <c r="G7" t="inlineStr">
        <is>
          <t>Entrega parcial</t>
        </is>
      </c>
    </row>
    <row r="8">
      <c r="D8" t="inlineStr">
        <is>
          <t>Serviço</t>
        </is>
      </c>
      <c r="G8" t="inlineStr">
        <is>
          <t>Devolução</t>
        </is>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E15"/>
  <sheetViews>
    <sheetView showGridLines="0" workbookViewId="0">
      <selection activeCell="A1" sqref="A1"/>
    </sheetView>
  </sheetViews>
  <sheetFormatPr baseColWidth="8" defaultRowHeight="15"/>
  <cols>
    <col width="18" customWidth="1" min="1" max="1"/>
    <col width="18" customWidth="1" min="2" max="2"/>
    <col width="26" customWidth="1" min="3" max="3"/>
    <col width="30" customWidth="1" min="4" max="4"/>
    <col width="52" customWidth="1" min="5" max="5"/>
  </cols>
  <sheetData>
    <row r="1">
      <c r="A1" s="1" t="inlineStr">
        <is>
          <t>Planilha de controle de compras | SULTS</t>
        </is>
      </c>
    </row>
    <row r="2">
      <c r="A2" s="2" t="inlineStr">
        <is>
          <t>MATRIZ DE ALÇADAS DE APROVAÇÃO</t>
        </is>
      </c>
    </row>
    <row r="3" ht="32" customHeight="1">
      <c r="A3" s="3" t="inlineStr">
        <is>
          <t>Exemplo de estrutura: troque os valores e os cargos pelos da política de compras da sua empresa. A coluna "Alçada aplicável" da aba Controle de compras lê esta tabela pelo valor total da linha. Mantenha os valores iniciais em ordem crescente.</t>
        </is>
      </c>
    </row>
    <row r="5" ht="26" customHeight="1">
      <c r="A5" s="6" t="inlineStr">
        <is>
          <t>A partir de (R$)</t>
        </is>
      </c>
      <c r="B5" s="6" t="inlineStr">
        <is>
          <t>Até (R$)</t>
        </is>
      </c>
      <c r="C5" s="6" t="inlineStr">
        <is>
          <t>Quem aprova</t>
        </is>
      </c>
      <c r="D5" s="6" t="inlineStr">
        <is>
          <t>Orçamentos exigidos</t>
        </is>
      </c>
      <c r="E5" s="6" t="inlineStr">
        <is>
          <t>Casos típicos</t>
        </is>
      </c>
    </row>
    <row r="6" ht="30" customHeight="1">
      <c r="A6" s="16" t="n">
        <v>0</v>
      </c>
      <c r="B6" s="16" t="n">
        <v>2000</v>
      </c>
      <c r="C6" s="17" t="inlineStr">
        <is>
          <t>Gerente da unidade</t>
        </is>
      </c>
      <c r="D6" s="18" t="inlineStr">
        <is>
          <t>1 orçamento</t>
        </is>
      </c>
      <c r="E6" s="18" t="inlineStr">
        <is>
          <t>Reposição do catálogo dentro do orçamento do mês</t>
        </is>
      </c>
    </row>
    <row r="7" ht="30" customHeight="1">
      <c r="A7" s="16" t="n">
        <v>2000</v>
      </c>
      <c r="B7" s="16" t="n">
        <v>10000</v>
      </c>
      <c r="C7" s="17" t="inlineStr">
        <is>
          <t>Gerente regional</t>
        </is>
      </c>
      <c r="D7" s="18" t="inlineStr">
        <is>
          <t>2 orçamentos</t>
        </is>
      </c>
      <c r="E7" s="18" t="inlineStr">
        <is>
          <t>Compra fora do mix ou acima da média da unidade</t>
        </is>
      </c>
    </row>
    <row r="8" ht="30" customHeight="1">
      <c r="A8" s="16" t="n">
        <v>10000</v>
      </c>
      <c r="B8" s="16" t="n">
        <v>50000</v>
      </c>
      <c r="C8" s="17" t="inlineStr">
        <is>
          <t>Gerente de compras</t>
        </is>
      </c>
      <c r="D8" s="18" t="inlineStr">
        <is>
          <t>3 orçamentos</t>
        </is>
      </c>
      <c r="E8" s="18" t="inlineStr">
        <is>
          <t>Contrato novo com fornecedor ou compra para várias unidades</t>
        </is>
      </c>
    </row>
    <row r="9" ht="30" customHeight="1">
      <c r="A9" s="16" t="n">
        <v>50000</v>
      </c>
      <c r="B9" s="18" t="inlineStr">
        <is>
          <t>sem limite</t>
        </is>
      </c>
      <c r="C9" s="17" t="inlineStr">
        <is>
          <t>Diretoria</t>
        </is>
      </c>
      <c r="D9" s="18" t="inlineStr">
        <is>
          <t>3 orçamentos e parecer de compras</t>
        </is>
      </c>
      <c r="E9" s="18" t="inlineStr">
        <is>
          <t>Investimento, abertura de unidade e exceções de valor</t>
        </is>
      </c>
    </row>
    <row r="11">
      <c r="A11" s="19" t="inlineStr">
        <is>
          <t>Exceções que sobem um nível, qualquer que seja o valor</t>
        </is>
      </c>
    </row>
    <row r="12">
      <c r="A12" s="20" t="inlineStr">
        <is>
          <t>• Fornecedor fora da lista de homologados</t>
        </is>
      </c>
    </row>
    <row r="13">
      <c r="A13" s="20" t="inlineStr">
        <is>
          <t>• Cotação única quando a política pede mais de uma</t>
        </is>
      </c>
    </row>
    <row r="14">
      <c r="A14" s="20" t="inlineStr">
        <is>
          <t>• Preço acima do último pago além do limite definido</t>
        </is>
      </c>
    </row>
    <row r="15">
      <c r="A15" s="20" t="inlineStr">
        <is>
          <t>• Compra que estoura o orçamento do centro de custo</t>
        </is>
      </c>
    </row>
  </sheetData>
  <mergeCells count="1">
    <mergeCell ref="A3:E3"/>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46" customWidth="1" min="1" max="1"/>
    <col width="20" customWidth="1" min="2" max="2"/>
    <col width="60" customWidth="1" min="3" max="3"/>
  </cols>
  <sheetData>
    <row r="1">
      <c r="A1" s="1" t="inlineStr">
        <is>
          <t>Planilha de controle de compras | SULTS</t>
        </is>
      </c>
    </row>
    <row r="2">
      <c r="A2" s="2" t="inlineStr">
        <is>
          <t>INDICADORES DE COMPRAS</t>
        </is>
      </c>
    </row>
    <row r="4">
      <c r="A4" s="21" t="inlineStr">
        <is>
          <t>Indicador</t>
        </is>
      </c>
      <c r="B4" s="21" t="inlineStr">
        <is>
          <t>Valor</t>
        </is>
      </c>
      <c r="C4" s="21" t="inlineStr">
        <is>
          <t>Como ler</t>
        </is>
      </c>
    </row>
    <row r="5" ht="28" customHeight="1">
      <c r="A5" s="17" t="inlineStr">
        <is>
          <t>Total comprado (R$)</t>
        </is>
      </c>
      <c r="B5" s="22">
        <f>SUM('Controle de compras'!AC7:AC206)</f>
        <v/>
      </c>
      <c r="C5" s="18" t="inlineStr">
        <is>
          <t>Soma do valor total das linhas.</t>
        </is>
      </c>
    </row>
    <row r="6" ht="28" customHeight="1">
      <c r="A6" s="17" t="inlineStr">
        <is>
          <t>Saving acumulado (R$)</t>
        </is>
      </c>
      <c r="B6" s="22">
        <f>SUM('Controle de compras'!BE7:BE206)</f>
        <v/>
      </c>
      <c r="C6" s="18" t="inlineStr">
        <is>
          <t>Último preço pago menos o negociado, vezes a quantidade aprovada.</t>
        </is>
      </c>
    </row>
    <row r="7" ht="28" customHeight="1">
      <c r="A7" s="17" t="inlineStr">
        <is>
          <t>Lead time médio da requisição ao recebimento (dias)</t>
        </is>
      </c>
      <c r="B7" s="23">
        <f>IFERROR(AVERAGE('Controle de compras'!BD7:BD206),"")</f>
        <v/>
      </c>
      <c r="C7" s="18" t="inlineStr">
        <is>
          <t>Onde a compra trava: aprovação ou entrega.</t>
        </is>
      </c>
    </row>
    <row r="8" ht="28" customHeight="1">
      <c r="A8" s="17" t="inlineStr">
        <is>
          <t>Entregas no prazo</t>
        </is>
      </c>
      <c r="B8" s="24">
        <f>IFERROR(COUNTIF('Controle de compras'!BF7:BF206,"Sim")/(COUNTIF('Controle de compras'!BF7:BF206,"Sim")+COUNTIF('Controle de compras'!BF7:BF206,"Não")),"")</f>
        <v/>
      </c>
      <c r="C8" s="18" t="inlineStr">
        <is>
          <t>Por fornecedor, use o filtro da aba principal.</t>
        </is>
      </c>
    </row>
    <row r="9" ht="28" customHeight="1">
      <c r="A9" s="17" t="inlineStr">
        <is>
          <t>Requisições emergenciais</t>
        </is>
      </c>
      <c r="B9" s="24">
        <f>IFERROR(COUNTIF('Controle de compras'!H7:H206,"Emergencial")/COUNTA('Controle de compras'!A7:A206),"")</f>
        <v/>
      </c>
      <c r="C9" s="18" t="inlineStr">
        <is>
          <t>Quando sobe, o problema está no planejamento ou no catálogo.</t>
        </is>
      </c>
    </row>
    <row r="10" ht="28" customHeight="1">
      <c r="A10" s="17" t="inlineStr">
        <is>
          <t>Aprovações com justificativa de exceção</t>
        </is>
      </c>
      <c r="B10" s="24">
        <f>IFERROR(COUNTA('Controle de compras'!AJ7:AJ206)/COUNTA('Controle de compras'!A7:A206),"")</f>
        <v/>
      </c>
      <c r="C10" s="18" t="inlineStr">
        <is>
          <t>Fornecedor não homologado, cotação única, preço acima do limite ou orçamento estourado.</t>
        </is>
      </c>
    </row>
    <row r="11" ht="28" customHeight="1">
      <c r="A11" s="17" t="inlineStr">
        <is>
          <t>Linhas aguardando aprovação</t>
        </is>
      </c>
      <c r="B11" s="25">
        <f>COUNTIF('Controle de compras'!AG7:AG206,"Pendente")</f>
        <v/>
      </c>
      <c r="C11" s="18" t="inlineStr">
        <is>
          <t>Fila parada na alçada.</t>
        </is>
      </c>
    </row>
    <row r="13">
      <c r="A13" s="19" t="inlineStr">
        <is>
          <t>Compras por categoria</t>
        </is>
      </c>
    </row>
    <row r="14">
      <c r="A14" s="26" t="inlineStr">
        <is>
          <t>Insumo</t>
        </is>
      </c>
      <c r="B14" s="27">
        <f>SUMIF('Controle de compras'!Q7:Q206,A14,'Controle de compras'!AC7:AC206)</f>
        <v/>
      </c>
    </row>
    <row r="15">
      <c r="A15" s="26" t="inlineStr">
        <is>
          <t>Embalagem</t>
        </is>
      </c>
      <c r="B15" s="27">
        <f>SUMIF('Controle de compras'!Q7:Q206,A15,'Controle de compras'!AC7:AC206)</f>
        <v/>
      </c>
    </row>
    <row r="16">
      <c r="A16" s="26" t="inlineStr">
        <is>
          <t>Uniforme</t>
        </is>
      </c>
      <c r="B16" s="27">
        <f>SUMIF('Controle de compras'!Q7:Q206,A16,'Controle de compras'!AC7:AC206)</f>
        <v/>
      </c>
    </row>
    <row r="17">
      <c r="A17" s="26" t="inlineStr">
        <is>
          <t>Material de ponto de venda</t>
        </is>
      </c>
      <c r="B17" s="27">
        <f>SUMIF('Controle de compras'!Q7:Q206,A17,'Controle de compras'!AC7:AC206)</f>
        <v/>
      </c>
    </row>
    <row r="18">
      <c r="A18" s="26" t="inlineStr">
        <is>
          <t>Equipamento</t>
        </is>
      </c>
      <c r="B18" s="27">
        <f>SUMIF('Controle de compras'!Q7:Q206,A18,'Controle de compras'!AC7:AC206)</f>
        <v/>
      </c>
    </row>
    <row r="19">
      <c r="A19" s="26" t="inlineStr">
        <is>
          <t>Manutenção</t>
        </is>
      </c>
      <c r="B19" s="27">
        <f>SUMIF('Controle de compras'!Q7:Q206,A19,'Controle de compras'!AC7:AC206)</f>
        <v/>
      </c>
    </row>
    <row r="20">
      <c r="A20" s="26" t="inlineStr">
        <is>
          <t>Serviço</t>
        </is>
      </c>
      <c r="B20" s="27">
        <f>SUMIF('Controle de compras'!Q7:Q206,A20,'Controle de compras'!AC7:AC206)</f>
        <v/>
      </c>
    </row>
  </sheetData>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D50"/>
  <sheetViews>
    <sheetView showGridLines="0" workbookViewId="0">
      <selection activeCell="A1" sqref="A1"/>
    </sheetView>
  </sheetViews>
  <sheetFormatPr baseColWidth="8" defaultRowHeight="15"/>
  <cols>
    <col width="22" customWidth="1" min="1" max="1"/>
    <col width="34" customWidth="1" min="2" max="2"/>
    <col width="90" customWidth="1" min="3" max="3"/>
    <col width="12" customWidth="1" min="4" max="4"/>
  </cols>
  <sheetData>
    <row r="1">
      <c r="A1" s="1" t="inlineStr">
        <is>
          <t>Planilha de controle de compras | SULTS</t>
        </is>
      </c>
    </row>
    <row r="2">
      <c r="A2" s="2" t="inlineStr">
        <is>
          <t>O QUE CADA CAMPO REGISTRA</t>
        </is>
      </c>
    </row>
    <row r="4">
      <c r="A4" s="21" t="inlineStr">
        <is>
          <t>Grupo</t>
        </is>
      </c>
      <c r="B4" s="21" t="inlineStr">
        <is>
          <t>Campo</t>
        </is>
      </c>
      <c r="C4" s="21" t="inlineStr">
        <is>
          <t>O que registrar</t>
        </is>
      </c>
      <c r="D4" s="21" t="inlineStr">
        <is>
          <t>Tipo</t>
        </is>
      </c>
    </row>
    <row r="5" ht="42" customHeight="1">
      <c r="A5" s="28" t="inlineStr">
        <is>
          <t>Requisição</t>
        </is>
      </c>
      <c r="B5" s="29" t="inlineStr">
        <is>
          <t>Número da requisição</t>
        </is>
      </c>
      <c r="C5" s="28" t="inlineStr">
        <is>
          <t>Sequencial e único na empresa, no formato ano e sequência. É a chave que liga a cotação, a aprovação, o pedido, a nota fiscal e o recebimento da mesma compra.</t>
        </is>
      </c>
      <c r="D5" s="28" t="inlineStr">
        <is>
          <t>Obrigatório</t>
        </is>
      </c>
    </row>
    <row r="6" ht="42" customHeight="1">
      <c r="A6" s="28" t="inlineStr">
        <is>
          <t>Requisição</t>
        </is>
      </c>
      <c r="B6" s="29" t="inlineStr">
        <is>
          <t>Unidade solicitante e centro de custo</t>
        </is>
      </c>
      <c r="C6" s="28" t="inlineStr">
        <is>
          <t>Nome da unidade como consta no cadastro e o centro de custo que absorve a despesa. Sem centro de custo, o financeiro rateia no fim do mês e ninguém confere.</t>
        </is>
      </c>
      <c r="D6" s="28" t="inlineStr">
        <is>
          <t>Obrigatório</t>
        </is>
      </c>
    </row>
    <row r="7" ht="42" customHeight="1">
      <c r="A7" s="28" t="inlineStr">
        <is>
          <t>Requisição</t>
        </is>
      </c>
      <c r="B7" s="29" t="inlineStr">
        <is>
          <t>Requisitante</t>
        </is>
      </c>
      <c r="C7" s="28" t="inlineStr">
        <is>
          <t>Nome e cargo de quem pediu, com contato direto. É quem responde à dúvida de especificação e quem confirma o recebimento.</t>
        </is>
      </c>
      <c r="D7" s="28" t="inlineStr">
        <is>
          <t>Obrigatório</t>
        </is>
      </c>
    </row>
    <row r="8" ht="42" customHeight="1">
      <c r="A8" s="28" t="inlineStr">
        <is>
          <t>Requisição</t>
        </is>
      </c>
      <c r="B8" s="29" t="inlineStr">
        <is>
          <t>Data da requisição e data necessária</t>
        </is>
      </c>
      <c r="C8" s="28" t="inlineStr">
        <is>
          <t>Quando foi pedido e para quando precisa estar na unidade. A distância entre as duas é o prazo que compras tem para trabalhar, e requisição com data necessária para ontem entra no indicador de emergência.</t>
        </is>
      </c>
      <c r="D8" s="28" t="inlineStr">
        <is>
          <t>Obrigatório</t>
        </is>
      </c>
    </row>
    <row r="9" ht="42" customHeight="1">
      <c r="A9" s="28" t="inlineStr">
        <is>
          <t>Requisição</t>
        </is>
      </c>
      <c r="B9" s="29" t="inlineStr">
        <is>
          <t>Tipo de compra</t>
        </is>
      </c>
      <c r="C9" s="28" t="inlineStr">
        <is>
          <t>Reposição, campanha, manutenção, abertura de unidade, emergência ou investimento. O tipo define a alçada, o fornecedor padrão e se a compra concorre com o orçamento do mês.</t>
        </is>
      </c>
      <c r="D9" s="28" t="inlineStr">
        <is>
          <t>Obrigatório</t>
        </is>
      </c>
    </row>
    <row r="10" ht="42" customHeight="1">
      <c r="A10" s="28" t="inlineStr">
        <is>
          <t>Requisição</t>
        </is>
      </c>
      <c r="B10" s="29" t="inlineStr">
        <is>
          <t>Prioridade</t>
        </is>
      </c>
      <c r="C10" s="28" t="inlineStr">
        <is>
          <t>Normal, urgente ou emergencial, com critério publicado: emergencial é o que para a operação ou fere norma. Urgência sem critério vira o padrão da empresa em poucas semanas.</t>
        </is>
      </c>
      <c r="D10" s="28" t="inlineStr"/>
    </row>
    <row r="11" ht="42" customHeight="1">
      <c r="A11" s="28" t="inlineStr">
        <is>
          <t>Requisição</t>
        </is>
      </c>
      <c r="B11" s="29" t="inlineStr">
        <is>
          <t>Status da requisição</t>
        </is>
      </c>
      <c r="C11" s="28" t="inlineStr">
        <is>
          <t>Aberta, em cotação, aguardando aprovação, aprovada, recusada ou cancelada, com data de cada mudança. É a coluna que a unidade consulta para não ligar para compras.</t>
        </is>
      </c>
      <c r="D11" s="28" t="inlineStr">
        <is>
          <t>Fórmula</t>
        </is>
      </c>
    </row>
    <row r="12" ht="42" customHeight="1">
      <c r="A12" s="28" t="inlineStr">
        <is>
          <t>Item</t>
        </is>
      </c>
      <c r="B12" s="29" t="inlineStr">
        <is>
          <t>Código interno e descrição</t>
        </is>
      </c>
      <c r="C12" s="28" t="inlineStr">
        <is>
          <t>Código do catálogo da empresa e descrição padronizada, nunca texto livre. Descrição livre gera o mesmo item com cinco nomes e nenhum histórico de preço.</t>
        </is>
      </c>
      <c r="D12" s="28" t="inlineStr">
        <is>
          <t>Obrigatório</t>
        </is>
      </c>
    </row>
    <row r="13" ht="42" customHeight="1">
      <c r="A13" s="28" t="inlineStr">
        <is>
          <t>Item</t>
        </is>
      </c>
      <c r="B13" s="29" t="inlineStr">
        <is>
          <t>Especificação técnica</t>
        </is>
      </c>
      <c r="C13" s="28" t="inlineStr">
        <is>
          <t>Gramatura, dimensão, cor, composição, voltagem, marca de referência ou equivalente. É o que o fornecedor vai ler, e o que a conferência do recebimento vai comparar.</t>
        </is>
      </c>
      <c r="D13" s="28" t="inlineStr">
        <is>
          <t>Obrigatório</t>
        </is>
      </c>
    </row>
    <row r="14" ht="42" customHeight="1">
      <c r="A14" s="28" t="inlineStr">
        <is>
          <t>Item</t>
        </is>
      </c>
      <c r="B14" s="29" t="inlineStr">
        <is>
          <t>Unidade de medida e embalagem</t>
        </is>
      </c>
      <c r="C14" s="28" t="inlineStr">
        <is>
          <t>Unidade, caixa, fardo, litro, quilo, e quantas unidades vêm em cada embalagem. Define o múltiplo mínimo do pedido e evita o pedido de 10 unidades de um item que só vem em caixa de 12.</t>
        </is>
      </c>
      <c r="D14" s="28" t="inlineStr"/>
    </row>
    <row r="15" ht="42" customHeight="1">
      <c r="A15" s="28" t="inlineStr">
        <is>
          <t>Item</t>
        </is>
      </c>
      <c r="B15" s="29" t="inlineStr">
        <is>
          <t>Quantidade solicitada e quantidade aprovada</t>
        </is>
      </c>
      <c r="C15" s="28" t="inlineStr">
        <is>
          <t>Duas colunas, porque aprovação pode reduzir. A diferença entre elas, somada por unidade, mostra quem pede mais do que consome.</t>
        </is>
      </c>
      <c r="D15" s="28" t="inlineStr">
        <is>
          <t>Obrigatório</t>
        </is>
      </c>
    </row>
    <row r="16" ht="42" customHeight="1">
      <c r="A16" s="28" t="inlineStr">
        <is>
          <t>Item</t>
        </is>
      </c>
      <c r="B16" s="29" t="inlineStr">
        <is>
          <t>Categoria de compra</t>
        </is>
      </c>
      <c r="C16" s="28" t="inlineStr">
        <is>
          <t>Insumo, embalagem, uniforme, material de ponto de venda, equipamento, manutenção ou serviço. É o eixo pelo qual a empresa vai saber onde gasta.</t>
        </is>
      </c>
      <c r="D16" s="28" t="inlineStr">
        <is>
          <t>Obrigatório</t>
        </is>
      </c>
    </row>
    <row r="17" ht="42" customHeight="1">
      <c r="A17" s="28" t="inlineStr">
        <is>
          <t>Item</t>
        </is>
      </c>
      <c r="B17" s="29" t="inlineStr">
        <is>
          <t>Item de padrão da marca</t>
        </is>
      </c>
      <c r="C17" s="28" t="inlineStr">
        <is>
          <t>Sim ou não. Item de padrão (embalagem, uniforme, sacola, material de campanha) só pode vir de fornecedor homologado e entra na verificação de padrão da loja.</t>
        </is>
      </c>
      <c r="D17" s="28" t="inlineStr">
        <is>
          <t>Crítico</t>
        </is>
      </c>
    </row>
    <row r="18" ht="42" customHeight="1">
      <c r="A18" s="28" t="inlineStr">
        <is>
          <t>Fornecedor e cotação</t>
        </is>
      </c>
      <c r="B18" s="29" t="inlineStr">
        <is>
          <t>Fornecedor</t>
        </is>
      </c>
      <c r="C18" s="28" t="inlineStr">
        <is>
          <t>Razão social, CNPJ, contato comercial e se está homologado, com a validade dos documentos. Fornecedor fora da lista exige justificativa na aprovação.</t>
        </is>
      </c>
      <c r="D18" s="28" t="inlineStr">
        <is>
          <t>Obrigatório</t>
        </is>
      </c>
    </row>
    <row r="19" ht="42" customHeight="1">
      <c r="A19" s="28" t="inlineStr">
        <is>
          <t>Fornecedor e cotação</t>
        </is>
      </c>
      <c r="B19" s="29" t="inlineStr">
        <is>
          <t>Cotações</t>
        </is>
      </c>
      <c r="C19" s="28" t="inlineStr">
        <is>
          <t>Quantas cotações foram feitas e o mapa comparativo anexado: fornecedor, preço unitário, prazo e validade de cada uma. A política define a partir de que valor são exigidas três.</t>
        </is>
      </c>
      <c r="D19" s="28" t="inlineStr">
        <is>
          <t>Anexo</t>
        </is>
      </c>
    </row>
    <row r="20" ht="42" customHeight="1">
      <c r="A20" s="28" t="inlineStr">
        <is>
          <t>Fornecedor e cotação</t>
        </is>
      </c>
      <c r="B20" s="29" t="inlineStr">
        <is>
          <t>Preço unitário negociado</t>
        </is>
      </c>
      <c r="C20" s="28" t="inlineStr">
        <is>
          <t>Valor final por unidade de medida, já com desconto e sem frete. É o número que entra no histórico de preço do item.</t>
        </is>
      </c>
      <c r="D20" s="28" t="inlineStr">
        <is>
          <t>Obrigatório</t>
        </is>
      </c>
    </row>
    <row r="21" ht="42" customHeight="1">
      <c r="A21" s="28" t="inlineStr">
        <is>
          <t>Fornecedor e cotação</t>
        </is>
      </c>
      <c r="B21" s="29" t="inlineStr">
        <is>
          <t>Último preço pago e variação</t>
        </is>
      </c>
      <c r="C21" s="28" t="inlineStr">
        <is>
          <t>Preço da última compra do mesmo item pela empresa e a variação percentual contra ele. Variação acima do limite definido na política pede justificativa na aprovação.</t>
        </is>
      </c>
      <c r="D21" s="28" t="inlineStr">
        <is>
          <t>Fórmula</t>
        </is>
      </c>
    </row>
    <row r="22" ht="42" customHeight="1">
      <c r="A22" s="28" t="inlineStr">
        <is>
          <t>Fornecedor e cotação</t>
        </is>
      </c>
      <c r="B22" s="29" t="inlineStr">
        <is>
          <t>Condição de pagamento</t>
        </is>
      </c>
      <c r="C22" s="28" t="inlineStr">
        <is>
          <t>À vista, prazo em dias, parcelado, com o desconto ou o acréscimo correspondente. Prazo maior com preço maior precisa aparecer como custo, não como vantagem.</t>
        </is>
      </c>
      <c r="D22" s="28" t="inlineStr"/>
    </row>
    <row r="23" ht="42" customHeight="1">
      <c r="A23" s="28" t="inlineStr">
        <is>
          <t>Fornecedor e cotação</t>
        </is>
      </c>
      <c r="B23" s="29" t="inlineStr">
        <is>
          <t>Prazo de entrega prometido</t>
        </is>
      </c>
      <c r="C23" s="28" t="inlineStr">
        <is>
          <t>Dias corridos ou úteis a partir da confirmação do pedido, como o fornecedor se comprometeu. É a base do indicador de entrega no prazo.</t>
        </is>
      </c>
      <c r="D23" s="28" t="inlineStr"/>
    </row>
    <row r="24" ht="42" customHeight="1">
      <c r="A24" s="28" t="inlineStr">
        <is>
          <t>Fornecedor e cotação</t>
        </is>
      </c>
      <c r="B24" s="29" t="inlineStr">
        <is>
          <t>Frete</t>
        </is>
      </c>
      <c r="C24" s="28" t="inlineStr">
        <is>
          <t>Modalidade (por conta do fornecedor ou do comprador) e valor, rateado por item quando o pedido tem vários. Frete fora da conta é o erro mais comum na comparação de preço entre fornecedores.</t>
        </is>
      </c>
      <c r="D24" s="28" t="inlineStr"/>
    </row>
    <row r="25" ht="42" customHeight="1">
      <c r="A25" s="28" t="inlineStr">
        <is>
          <t>Aprovação</t>
        </is>
      </c>
      <c r="B25" s="29" t="inlineStr">
        <is>
          <t>Valor total da linha</t>
        </is>
      </c>
      <c r="C25" s="28" t="inlineStr">
        <is>
          <t>Quantidade aprovada multiplicada pelo preço negociado, mais o frete rateado. É o valor que define a alçada.</t>
        </is>
      </c>
      <c r="D25" s="28" t="inlineStr">
        <is>
          <t>Fórmula</t>
        </is>
      </c>
    </row>
    <row r="26" ht="42" customHeight="1">
      <c r="A26" s="28" t="inlineStr">
        <is>
          <t>Aprovação</t>
        </is>
      </c>
      <c r="B26" s="29" t="inlineStr">
        <is>
          <t>Alçada aplicável</t>
        </is>
      </c>
      <c r="C26" s="28" t="inlineStr">
        <is>
          <t>Faixa de valor e quem pode aprovar: gerente da unidade, regional, gerente de compras, diretoria. Publicada na política de compras e aplicada a cada linha, não combinada na conversa.</t>
        </is>
      </c>
      <c r="D26" s="28" t="inlineStr">
        <is>
          <t>Fórmula</t>
        </is>
      </c>
    </row>
    <row r="27" ht="42" customHeight="1">
      <c r="A27" s="28" t="inlineStr">
        <is>
          <t>Aprovação</t>
        </is>
      </c>
      <c r="B27" s="29" t="inlineStr">
        <is>
          <t>Aprovador, data e decisão</t>
        </is>
      </c>
      <c r="C27" s="28" t="inlineStr">
        <is>
          <t>Nome de quem aprovou ou recusou, quando e o motivo em caso de recusa. O tempo entre requisição e aprovação é o que mais atrasa compra com muitas unidades e costuma ficar invisível.</t>
        </is>
      </c>
      <c r="D27" s="28" t="inlineStr">
        <is>
          <t>Obrigatório</t>
        </is>
      </c>
    </row>
    <row r="28" ht="42" customHeight="1">
      <c r="A28" s="28" t="inlineStr">
        <is>
          <t>Aprovação</t>
        </is>
      </c>
      <c r="B28" s="29" t="inlineStr">
        <is>
          <t>Orçamento disponível no centro de custo</t>
        </is>
      </c>
      <c r="C28" s="28" t="inlineStr">
        <is>
          <t>Saldo do centro de custo no mês antes e depois desta compra. Compra que estoura o orçamento pode ser aprovada, mas precisa aparecer como exceção.</t>
        </is>
      </c>
      <c r="D28" s="28" t="inlineStr">
        <is>
          <t>Fórmula</t>
        </is>
      </c>
    </row>
    <row r="29" ht="42" customHeight="1">
      <c r="A29" s="28" t="inlineStr">
        <is>
          <t>Aprovação</t>
        </is>
      </c>
      <c r="B29" s="29" t="inlineStr">
        <is>
          <t>Justificativa de exceção</t>
        </is>
      </c>
      <c r="C29" s="28" t="inlineStr">
        <is>
          <t>Obrigatória quando o fornecedor não é homologado, o preço supera o último pago acima do limite, a cotação foi única ou o orçamento foi ultrapassado. Texto curto, com quem autorizou a exceção.</t>
        </is>
      </c>
      <c r="D29" s="28" t="inlineStr"/>
    </row>
    <row r="30" ht="42" customHeight="1">
      <c r="A30" s="28" t="inlineStr">
        <is>
          <t>Aprovação</t>
        </is>
      </c>
      <c r="B30" s="29" t="inlineStr">
        <is>
          <t>Status da aprovação</t>
        </is>
      </c>
      <c r="C30" s="28" t="inlineStr">
        <is>
          <t>Pendente, aprovada, aprovada com ressalva ou recusada, com data. Alimenta o tempo médio de aprovação por aprovador.</t>
        </is>
      </c>
      <c r="D30" s="28" t="inlineStr">
        <is>
          <t>Fórmula</t>
        </is>
      </c>
    </row>
    <row r="31" ht="42" customHeight="1">
      <c r="A31" s="28" t="inlineStr">
        <is>
          <t>Pedido e recebimento</t>
        </is>
      </c>
      <c r="B31" s="29" t="inlineStr">
        <is>
          <t>Número do pedido de compra</t>
        </is>
      </c>
      <c r="C31" s="28" t="inlineStr">
        <is>
          <t>Número emitido ao fornecedor depois da aprovação, ligado à requisição. É o número que aparece na nota fiscal e no boleto.</t>
        </is>
      </c>
      <c r="D31" s="28" t="inlineStr">
        <is>
          <t>Obrigatório</t>
        </is>
      </c>
    </row>
    <row r="32" ht="42" customHeight="1">
      <c r="A32" s="28" t="inlineStr">
        <is>
          <t>Pedido e recebimento</t>
        </is>
      </c>
      <c r="B32" s="29" t="inlineStr">
        <is>
          <t>Data de emissão e envio ao fornecedor</t>
        </is>
      </c>
      <c r="C32" s="28" t="inlineStr">
        <is>
          <t>Quando o pedido foi gerado e por qual canal foi enviado, com o comprovante de envio. Começa o relógio do prazo de entrega.</t>
        </is>
      </c>
      <c r="D32" s="28" t="inlineStr">
        <is>
          <t>Obrigatório</t>
        </is>
      </c>
    </row>
    <row r="33" ht="42" customHeight="1">
      <c r="A33" s="28" t="inlineStr">
        <is>
          <t>Pedido e recebimento</t>
        </is>
      </c>
      <c r="B33" s="29" t="inlineStr">
        <is>
          <t>Confirmação do fornecedor</t>
        </is>
      </c>
      <c r="C33" s="28" t="inlineStr">
        <is>
          <t>Data em que o fornecedor confirmou o pedido, o prazo e o preço. Pedido sem confirmação em 48 horas é pedido que não vai chegar na data.</t>
        </is>
      </c>
      <c r="D33" s="28" t="inlineStr"/>
    </row>
    <row r="34" ht="42" customHeight="1">
      <c r="A34" s="28" t="inlineStr">
        <is>
          <t>Pedido e recebimento</t>
        </is>
      </c>
      <c r="B34" s="29" t="inlineStr">
        <is>
          <t>Previsão de entrega</t>
        </is>
      </c>
      <c r="C34" s="28" t="inlineStr">
        <is>
          <t>Data calculada a partir da confirmação e do prazo prometido. Serve para a unidade se preparar para receber e para o indicador de atraso.</t>
        </is>
      </c>
      <c r="D34" s="28" t="inlineStr">
        <is>
          <t>Fórmula</t>
        </is>
      </c>
    </row>
    <row r="35" ht="42" customHeight="1">
      <c r="A35" s="28" t="inlineStr">
        <is>
          <t>Pedido e recebimento</t>
        </is>
      </c>
      <c r="B35" s="29" t="inlineStr">
        <is>
          <t>Data real de recebimento</t>
        </is>
      </c>
      <c r="C35" s="28" t="inlineStr">
        <is>
          <t>Quando o material chegou na unidade, registrada por quem recebeu, com foto do volume quando a política exigir. É o fim do lead time.</t>
        </is>
      </c>
      <c r="D35" s="28" t="inlineStr">
        <is>
          <t>Obrigatório</t>
        </is>
      </c>
    </row>
    <row r="36" ht="42" customHeight="1">
      <c r="A36" s="28" t="inlineStr">
        <is>
          <t>Pedido e recebimento</t>
        </is>
      </c>
      <c r="B36" s="29" t="inlineStr">
        <is>
          <t>Quantidade recebida e conferência</t>
        </is>
      </c>
      <c r="C36" s="28" t="inlineStr">
        <is>
          <t>Quantidade contada na entrega, nome de quem conferiu e a divergência contra o pedido, em quantidade e em especificação. Divergência sem registro vira prejuízo aceito.</t>
        </is>
      </c>
      <c r="D36" s="28" t="inlineStr">
        <is>
          <t>Obrigatório</t>
        </is>
      </c>
    </row>
    <row r="37" ht="42" customHeight="1">
      <c r="A37" s="28" t="inlineStr">
        <is>
          <t>Pedido e recebimento</t>
        </is>
      </c>
      <c r="B37" s="29" t="inlineStr">
        <is>
          <t>Ocorrência de entrega</t>
        </is>
      </c>
      <c r="C37" s="28" t="inlineStr">
        <is>
          <t>Avaria, falta, item errado, atraso, entrega parcial ou devolução, com foto e o que foi combinado com o fornecedor. Alimenta a avaliação do fornecedor e a próxima negociação.</t>
        </is>
      </c>
      <c r="D37" s="28" t="inlineStr">
        <is>
          <t>Foto</t>
        </is>
      </c>
    </row>
    <row r="38" ht="42" customHeight="1">
      <c r="A38" s="28" t="inlineStr">
        <is>
          <t>Fiscal e financeiro</t>
        </is>
      </c>
      <c r="B38" s="29" t="inlineStr">
        <is>
          <t>Nota fiscal</t>
        </is>
      </c>
      <c r="C38" s="28" t="inlineStr">
        <is>
          <t>Número, série, chave de acesso e data de emissão, com o arquivo anexado. Nota sem pedido vinculado não entra no fluxo de pagamento.</t>
        </is>
      </c>
      <c r="D38" s="28" t="inlineStr">
        <is>
          <t>Anexo</t>
        </is>
      </c>
    </row>
    <row r="39" ht="42" customHeight="1">
      <c r="A39" s="28" t="inlineStr">
        <is>
          <t>Fiscal e financeiro</t>
        </is>
      </c>
      <c r="B39" s="29" t="inlineStr">
        <is>
          <t>Valor da nota contra o pedido</t>
        </is>
      </c>
      <c r="C39" s="28" t="inlineStr">
        <is>
          <t>Diferença entre o valor faturado e o valor aprovado, por linha. Diferença acima da tolerância bloqueia o pagamento até a correção ou a aprovação da exceção.</t>
        </is>
      </c>
      <c r="D39" s="28" t="inlineStr">
        <is>
          <t>Fórmula</t>
        </is>
      </c>
    </row>
    <row r="40" ht="42" customHeight="1">
      <c r="A40" s="28" t="inlineStr">
        <is>
          <t>Fiscal e financeiro</t>
        </is>
      </c>
      <c r="B40" s="29" t="inlineStr">
        <is>
          <t>Vencimento e forma de pagamento</t>
        </is>
      </c>
      <c r="C40" s="28" t="inlineStr">
        <is>
          <t>Data de vencimento conforme a condição negociada e a forma: boleto, transferência, cartão corporativo. Vencimento diferente do negociado é erro do fornecedor, e a planilha precisa acusar.</t>
        </is>
      </c>
      <c r="D40" s="28" t="inlineStr"/>
    </row>
    <row r="41" ht="42" customHeight="1">
      <c r="A41" s="28" t="inlineStr">
        <is>
          <t>Fiscal e financeiro</t>
        </is>
      </c>
      <c r="B41" s="29" t="inlineStr">
        <is>
          <t>Data de pagamento e status</t>
        </is>
      </c>
      <c r="C41" s="28" t="inlineStr">
        <is>
          <t>Quando foi pago e o status: a pagar, pago, em atraso, contestado. Fecha o ciclo e permite calcular o prazo médio efetivo de pagamento.</t>
        </is>
      </c>
      <c r="D41" s="28" t="inlineStr">
        <is>
          <t>Obrigatório</t>
        </is>
      </c>
    </row>
    <row r="42" ht="42" customHeight="1">
      <c r="A42" s="28" t="inlineStr">
        <is>
          <t>Fiscal e financeiro</t>
        </is>
      </c>
      <c r="B42" s="29" t="inlineStr">
        <is>
          <t>Rateio entre unidades</t>
        </is>
      </c>
      <c r="C42" s="28" t="inlineStr">
        <is>
          <t>Quando a compra é centralizada, quanto cabe a cada unidade, por quantidade entregue. Sem rateio, a matriz aparece como a maior compradora da empresa e nenhuma unidade sabe o próprio custo.</t>
        </is>
      </c>
      <c r="D42" s="28" t="inlineStr">
        <is>
          <t>Fórmula</t>
        </is>
      </c>
    </row>
    <row r="43" ht="42" customHeight="1">
      <c r="A43" s="28" t="inlineStr">
        <is>
          <t>Fiscal e financeiro</t>
        </is>
      </c>
      <c r="B43" s="29" t="inlineStr">
        <is>
          <t>Comprovantes</t>
        </is>
      </c>
      <c r="C43" s="28" t="inlineStr">
        <is>
          <t>Boleto, comprovante de pagamento, termo de recebimento e e-mails de negociação, anexados à linha. É o que a auditoria pede e o que ninguém encontra seis meses depois.</t>
        </is>
      </c>
      <c r="D43" s="28" t="inlineStr">
        <is>
          <t>Anexo</t>
        </is>
      </c>
    </row>
    <row r="44" ht="42" customHeight="1">
      <c r="A44" s="28" t="inlineStr">
        <is>
          <t>Indicadores que a planilha alimenta</t>
        </is>
      </c>
      <c r="B44" s="29" t="inlineStr">
        <is>
          <t>Lead time da requisição ao recebimento</t>
        </is>
      </c>
      <c r="C44" s="28" t="inlineStr">
        <is>
          <t>Dias entre a data da requisição e a data real de recebimento, por categoria e por fornecedor, separando o tempo de aprovação do tempo de entrega. Mostra onde a compra trava.</t>
        </is>
      </c>
      <c r="D44" s="28" t="inlineStr">
        <is>
          <t>Fórmula</t>
        </is>
      </c>
    </row>
    <row r="45" ht="42" customHeight="1">
      <c r="A45" s="28" t="inlineStr">
        <is>
          <t>Indicadores que a planilha alimenta</t>
        </is>
      </c>
      <c r="B45" s="29" t="inlineStr">
        <is>
          <t>Saving por item</t>
        </is>
      </c>
      <c r="C45" s="28" t="inlineStr">
        <is>
          <t>Diferença entre o último preço pago e o preço negociado, multiplicada pela quantidade. É o número que justifica centralizar a compra, e precisa ser líquido de frete.</t>
        </is>
      </c>
      <c r="D45" s="28" t="inlineStr">
        <is>
          <t>Fórmula</t>
        </is>
      </c>
    </row>
    <row r="46" ht="42" customHeight="1">
      <c r="A46" s="28" t="inlineStr">
        <is>
          <t>Indicadores que a planilha alimenta</t>
        </is>
      </c>
      <c r="B46" s="29" t="inlineStr">
        <is>
          <t>Entrega no prazo e completa por fornecedor</t>
        </is>
      </c>
      <c r="C46" s="28" t="inlineStr">
        <is>
          <t>Percentual de pedidos entregues na data prometida e na quantidade pedida, por fornecedor. Fornecedor com preço baixo e entrega ruim custa caro em ruptura.</t>
        </is>
      </c>
      <c r="D46" s="28" t="inlineStr">
        <is>
          <t>Fórmula</t>
        </is>
      </c>
    </row>
    <row r="47" ht="42" customHeight="1">
      <c r="A47" s="28" t="inlineStr">
        <is>
          <t>Indicadores que a planilha alimenta</t>
        </is>
      </c>
      <c r="B47" s="29" t="inlineStr">
        <is>
          <t>Volume por unidade e por categoria</t>
        </is>
      </c>
      <c r="C47" s="28" t="inlineStr">
        <is>
          <t>Total comprado por unidade, por categoria e por período, comparado com unidades do mesmo formato. Revela quem compra fora do catálogo e quem fraciona pedido.</t>
        </is>
      </c>
      <c r="D47" s="28" t="inlineStr">
        <is>
          <t>Fórmula</t>
        </is>
      </c>
    </row>
    <row r="48" ht="42" customHeight="1">
      <c r="A48" s="28" t="inlineStr">
        <is>
          <t>Indicadores que a planilha alimenta</t>
        </is>
      </c>
      <c r="B48" s="29" t="inlineStr">
        <is>
          <t>Compras de emergência e exceções</t>
        </is>
      </c>
      <c r="C48" s="28" t="inlineStr">
        <is>
          <t>Percentual de requisições emergenciais e de aprovações com justificativa de exceção. Quando sobe, o problema está no planejamento ou no catálogo, não em compras.</t>
        </is>
      </c>
      <c r="D48" s="28" t="inlineStr">
        <is>
          <t>Fórmula</t>
        </is>
      </c>
    </row>
    <row r="50">
      <c r="A50" s="15" t="inlineStr">
        <is>
          <t>Modelo gratuito da SULTS: https://www.sults.com.br/produtos/compras/controle-de-compras</t>
        </is>
      </c>
    </row>
  </sheetData>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SULTS</dc:creator>
  <dc:title xmlns:dc="http://purl.org/dc/elements/1.1/">Planilha de controle de compras</dc:title>
  <dcterms:created xmlns:dcterms="http://purl.org/dc/terms/" xmlns:xsi="http://www.w3.org/2001/XMLSchema-instance" xsi:type="dcterms:W3CDTF">2026-09-30T17:33:28Z</dcterms:created>
  <dcterms:modified xmlns:dcterms="http://purl.org/dc/terms/" xmlns:xsi="http://www.w3.org/2001/XMLSchema-instance" xsi:type="dcterms:W3CDTF">2026-09-30T17:33:30Z</dcterms:modified>
</cp:coreProperties>
</file>